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82.200\bideb\- BİDEB MADES\2244\2020 Yılı\"/>
    </mc:Choice>
  </mc:AlternateContent>
  <bookViews>
    <workbookView xWindow="0" yWindow="0" windowWidth="19200" windowHeight="7060" activeTab="1"/>
  </bookViews>
  <sheets>
    <sheet name="EK-1" sheetId="1" r:id="rId1"/>
    <sheet name="EK-2" sheetId="2" r:id="rId2"/>
    <sheet name="EK-3" sheetId="3" r:id="rId3"/>
    <sheet name="EK-4" sheetId="5" r:id="rId4"/>
  </sheets>
  <definedNames>
    <definedName name="_xlnm.Print_Area" localSheetId="0">'EK-1'!$A$1:$S$20</definedName>
    <definedName name="_xlnm.Print_Area" localSheetId="1">'EK-2'!$A$1:$H$23</definedName>
    <definedName name="_xlnm.Print_Area" localSheetId="2">'EK-3'!$A$1:$E$15</definedName>
    <definedName name="_xlnm.Print_Area" localSheetId="3">'EK-4'!$A$1:$E$17</definedName>
  </definedNames>
  <calcPr calcId="162913"/>
</workbook>
</file>

<file path=xl/calcChain.xml><?xml version="1.0" encoding="utf-8"?>
<calcChain xmlns="http://schemas.openxmlformats.org/spreadsheetml/2006/main">
  <c r="C13" i="3" l="1"/>
  <c r="B4" i="5" l="1"/>
  <c r="B5" i="5"/>
  <c r="B6" i="5"/>
  <c r="B3" i="5"/>
  <c r="B4" i="3"/>
  <c r="B5" i="3"/>
  <c r="B6" i="3"/>
  <c r="B3" i="3"/>
  <c r="C6" i="1"/>
  <c r="C4" i="1"/>
  <c r="C5" i="1"/>
  <c r="C3" i="1"/>
  <c r="E12" i="5"/>
  <c r="D17" i="2" l="1"/>
  <c r="C13" i="5" s="1"/>
  <c r="E13" i="5" s="1"/>
  <c r="E14" i="5" s="1"/>
  <c r="R14" i="1" s="1"/>
  <c r="H16" i="2"/>
  <c r="G16" i="2"/>
  <c r="H15" i="2"/>
  <c r="G15" i="2"/>
  <c r="H14" i="2"/>
  <c r="G14" i="2"/>
  <c r="H13" i="2"/>
  <c r="G13" i="2"/>
  <c r="D14" i="1" l="1"/>
  <c r="O14" i="1"/>
  <c r="N14" i="1"/>
  <c r="M14" i="1"/>
  <c r="L14" i="1"/>
  <c r="I14" i="1"/>
  <c r="P14" i="1"/>
  <c r="K14" i="1"/>
  <c r="J14" i="1"/>
  <c r="H14" i="1"/>
  <c r="G14" i="1"/>
  <c r="F14" i="1"/>
  <c r="E14" i="1"/>
  <c r="Q14" i="1"/>
  <c r="C14" i="1"/>
  <c r="B13" i="3"/>
  <c r="E13" i="3" s="1"/>
  <c r="H17" i="2"/>
  <c r="G17" i="2"/>
  <c r="R15" i="1" l="1"/>
  <c r="R16" i="1" s="1"/>
  <c r="B12" i="1"/>
  <c r="E12" i="1"/>
  <c r="E17" i="1" s="1"/>
  <c r="I12" i="1"/>
  <c r="I17" i="1" s="1"/>
  <c r="C12" i="1"/>
  <c r="C17" i="1" s="1"/>
  <c r="F12" i="1"/>
  <c r="J12" i="1"/>
  <c r="J17" i="1" s="1"/>
  <c r="G12" i="1"/>
  <c r="G17" i="1" s="1"/>
  <c r="D12" i="1"/>
  <c r="D17" i="1" s="1"/>
  <c r="H12" i="1"/>
  <c r="H17" i="1" s="1"/>
  <c r="K12" i="1"/>
  <c r="K17" i="1" s="1"/>
  <c r="O13" i="1"/>
  <c r="P13" i="1"/>
  <c r="N13" i="1"/>
  <c r="L13" i="1"/>
  <c r="M13" i="1"/>
  <c r="Q13" i="1"/>
  <c r="F17" i="1" l="1"/>
  <c r="B17" i="1"/>
  <c r="S12" i="1"/>
  <c r="B15" i="1"/>
  <c r="S13" i="1"/>
  <c r="B16" i="1" l="1"/>
  <c r="S17" i="1"/>
  <c r="C15" i="1"/>
  <c r="C16" i="1" s="1"/>
  <c r="F15" i="1"/>
  <c r="F16" i="1" s="1"/>
  <c r="J15" i="1"/>
  <c r="J16" i="1" s="1"/>
  <c r="M15" i="1"/>
  <c r="M16" i="1" s="1"/>
  <c r="L15" i="1"/>
  <c r="L16" i="1" s="1"/>
  <c r="E15" i="1"/>
  <c r="E16" i="1" s="1"/>
  <c r="H15" i="1"/>
  <c r="H16" i="1" s="1"/>
  <c r="Q15" i="1"/>
  <c r="Q16" i="1" s="1"/>
  <c r="S14" i="1"/>
  <c r="S15" i="1" s="1"/>
  <c r="N15" i="1"/>
  <c r="N16" i="1" s="1"/>
  <c r="P15" i="1"/>
  <c r="P16" i="1" s="1"/>
  <c r="O15" i="1"/>
  <c r="O16" i="1" s="1"/>
  <c r="I15" i="1"/>
  <c r="I16" i="1" s="1"/>
  <c r="G15" i="1"/>
  <c r="G16" i="1" s="1"/>
  <c r="K15" i="1"/>
  <c r="K16" i="1" s="1"/>
  <c r="D15" i="1"/>
  <c r="D16" i="1" s="1"/>
  <c r="S16" i="1" l="1"/>
</calcChain>
</file>

<file path=xl/sharedStrings.xml><?xml version="1.0" encoding="utf-8"?>
<sst xmlns="http://schemas.openxmlformats.org/spreadsheetml/2006/main" count="82" uniqueCount="64">
  <si>
    <t>Üniversite-Sanayi İşbirliği Modeli Bütçe Formu</t>
  </si>
  <si>
    <t xml:space="preserve">Maliyet Kalemi </t>
  </si>
  <si>
    <t xml:space="preserve">TOPLAM </t>
  </si>
  <si>
    <t>(TL)</t>
  </si>
  <si>
    <t>Burs Giderleri</t>
  </si>
  <si>
    <t xml:space="preserve">İstihdam Desteği </t>
  </si>
  <si>
    <t>İstihdam desteği projenin son 36 ayı için verilmektedir.</t>
  </si>
  <si>
    <t>PTİ Tutarı</t>
  </si>
  <si>
    <t>Toplam Tutar</t>
  </si>
  <si>
    <t>TÜBİTAK Katkısı</t>
  </si>
  <si>
    <t>EK-2. BURSİYER MALİYET FORMU*</t>
  </si>
  <si>
    <t>Bütünleşik Doktora</t>
  </si>
  <si>
    <t>Çalışan</t>
  </si>
  <si>
    <t>Çalışmayan</t>
  </si>
  <si>
    <t>Doktora Programı</t>
  </si>
  <si>
    <t>EK-3. PERSONEL AYLIK MALİYET FORMU*</t>
  </si>
  <si>
    <t>Özel Sektör Kuruluşu Adı</t>
  </si>
  <si>
    <t>Aylık TÜBİTAK Katkısı (TL)</t>
  </si>
  <si>
    <t>EK-4. PROJE TEŞVİK İKRAMİYESİ FORMU*</t>
  </si>
  <si>
    <t xml:space="preserve"> Proje Yöneticisi</t>
  </si>
  <si>
    <t>-</t>
  </si>
  <si>
    <t xml:space="preserve"> Akademik Danışmanlar</t>
  </si>
  <si>
    <t>Toplam</t>
  </si>
  <si>
    <t xml:space="preserve"> </t>
  </si>
  <si>
    <t>Burs Verilecek Doktora Öğrenci Sayısı Öngörüsü*</t>
  </si>
  <si>
    <t>EK-1.TOPLAM TAHMİNİ MALİYET FORMU (*)</t>
  </si>
  <si>
    <t>Önerilen Bütçenin Dönemler İtibarıyla Dağılımı (**)</t>
  </si>
  <si>
    <t>Proje Başvuru Numarası:</t>
  </si>
  <si>
    <t>Yönetici Kuruluş:</t>
  </si>
  <si>
    <t>Yönetici Adı Soyadı:</t>
  </si>
  <si>
    <t>Proje Adı:</t>
  </si>
  <si>
    <t>Toplam Bursiyer Sayısı</t>
  </si>
  <si>
    <t>İstihdam Desteği 
Süresi (Ay)</t>
  </si>
  <si>
    <t>Toplam TÜBİTAK 
Katkısı (TL)</t>
  </si>
  <si>
    <t>(*)</t>
  </si>
  <si>
    <t>(**)</t>
  </si>
  <si>
    <t>(***)</t>
  </si>
  <si>
    <t>(****)</t>
  </si>
  <si>
    <t xml:space="preserve">Tabloda Burs verilecek doktora öğrencisi öngörüsünde yer alan sayı ve niteliklerin, proje öneri formundaki ”ODAKLANILAN İHTİSAS ALANI/ALANLARI BAZINDA DOKTORA BURSİYER PLANI” bölümünde sunulan tablodaki sayı ve nitelikler ile uyumlu olması gerekir. </t>
  </si>
  <si>
    <t>Aylık Burs 
Tutarı 
(TL) **</t>
  </si>
  <si>
    <t>Toplam Maliyet (TL)****</t>
  </si>
  <si>
    <t xml:space="preserve">TÜBİTAK Katkısı </t>
  </si>
  <si>
    <t>Özel Sektör 
Kuruluş Katkısı</t>
  </si>
  <si>
    <t>Burs Süresi 
(Ay)***</t>
  </si>
  <si>
    <t>Bursiyer
Sayısı</t>
  </si>
  <si>
    <t>TOPLAM</t>
  </si>
  <si>
    <t>Aylık Brüt 
PTİ Tutarı (TL)</t>
  </si>
  <si>
    <t>Toplam Brüt 
PTİ Tutarı (TL)</t>
  </si>
  <si>
    <t>Öngörülen Toplam 
Bursiyer Sayısı</t>
  </si>
  <si>
    <t>PTİ Alacağı 
Süre (Ay)</t>
  </si>
  <si>
    <t>Projedeki Görevi 
(Proje Yöneticisi/Akademik Danışman</t>
  </si>
  <si>
    <r>
      <rPr>
        <b/>
        <sz val="11"/>
        <color rgb="FFFF0000"/>
        <rFont val="Calibri"/>
        <family val="2"/>
        <charset val="162"/>
        <scheme val="minor"/>
      </rPr>
      <t>(*)</t>
    </r>
    <r>
      <rPr>
        <sz val="11"/>
        <color rgb="FFFF0000"/>
        <rFont val="Calibri"/>
        <family val="2"/>
        <charset val="162"/>
        <scheme val="minor"/>
      </rPr>
      <t xml:space="preserve"> EK-4 Formuna bilgi girişi yapılmayacaktır. Tablo diğer eklere girilen bilgilerden otomatik dolacaktır.</t>
    </r>
  </si>
  <si>
    <t>Tam ve Kısmi Burs Tutarları TÜBİTAK Yönetim Kurulu tarafından belirlenen tutarlardır (BİDEB web sitesinde yayımlanmaktadır).</t>
  </si>
  <si>
    <r>
      <rPr>
        <b/>
        <sz val="11"/>
        <color rgb="FFFF0000"/>
        <rFont val="Calibri"/>
        <family val="2"/>
        <charset val="162"/>
        <scheme val="minor"/>
      </rPr>
      <t>NOT:</t>
    </r>
    <r>
      <rPr>
        <sz val="11"/>
        <color rgb="FFFF0000"/>
        <rFont val="Calibri"/>
        <family val="2"/>
        <charset val="162"/>
        <scheme val="minor"/>
      </rPr>
      <t xml:space="preserve"> PTİ tutarı hesaplaması, YÖK Lisansüstü Eğitim Öğretim Yönetmeliği çerçevesinde maksimum tez süresi ve TÜBİTAK Yönetim Kurulu tarafından belirlenen PTİ miktarları dikkate alınarak  yapılmıştır. Ödemeler, proje sözleşme ekinde yer alan dönemsel  ödeme planı çerçevesinde gerçekleştirilir. Proje yöneticisine proje süresiyle sınırlı olmak üzere, akademik danışman/lara ise tez dönemleri süresine bağlı olarak öğrenci başına belirlenen tutar üzerinden PTİ hesaplanır. Akademik danışmanlar proje kapsamında en fazla 4 öğrenci için PTİ alabilir. Proje Yöneticisi projejede aynı zamanda akademik danışman ise sadece yönetici olarak PTİ alabilir.</t>
    </r>
  </si>
  <si>
    <t>Özel Sektör Katkısı</t>
  </si>
  <si>
    <r>
      <rPr>
        <b/>
        <sz val="11"/>
        <color rgb="FFFF0000"/>
        <rFont val="Calibri"/>
        <family val="2"/>
        <charset val="162"/>
        <scheme val="minor"/>
      </rPr>
      <t xml:space="preserve">(*) </t>
    </r>
    <r>
      <rPr>
        <sz val="11"/>
        <color rgb="FFFF0000"/>
        <rFont val="Calibri"/>
        <family val="2"/>
        <charset val="162"/>
        <scheme val="minor"/>
      </rPr>
      <t>Bu tabloya veri girişi yapılmayacaktır. Tablo EK-4, EK-3 ve EK-2'deki bilgilere göre otomatik dolmaktadır.</t>
    </r>
  </si>
  <si>
    <r>
      <rPr>
        <b/>
        <sz val="11"/>
        <color rgb="FFFF0000"/>
        <rFont val="Calibri"/>
        <family val="2"/>
        <charset val="162"/>
        <scheme val="minor"/>
      </rPr>
      <t>(**)</t>
    </r>
    <r>
      <rPr>
        <sz val="11"/>
        <color rgb="FFFF0000"/>
        <rFont val="Calibri"/>
        <family val="2"/>
        <charset val="162"/>
        <scheme val="minor"/>
      </rPr>
      <t xml:space="preserve"> Dönemler, projenin imzalanacak sözleşmede yer alan başlama tarihi itibariyle 6'şar aylık süreleri ifade etmektedir.</t>
    </r>
  </si>
  <si>
    <t>(Sadece SARI alanlar Doldurulacaktır)</t>
  </si>
  <si>
    <r>
      <rPr>
        <b/>
        <sz val="11"/>
        <color rgb="FFFF0000"/>
        <rFont val="Calibri"/>
        <family val="2"/>
        <charset val="162"/>
        <scheme val="minor"/>
      </rPr>
      <t>NOT:</t>
    </r>
    <r>
      <rPr>
        <sz val="11"/>
        <color rgb="FFFF0000"/>
        <rFont val="Calibri"/>
        <family val="2"/>
        <charset val="162"/>
        <scheme val="minor"/>
      </rPr>
      <t xml:space="preserve"> </t>
    </r>
  </si>
  <si>
    <t>Öneride bütünleşik doktora öğrencisi talep edilmesi halinde proje süresi maksimum 96 ay olacaktır (60 ay doktora eğitimi + 36 ay İstihdam süresi)</t>
  </si>
  <si>
    <t>Doktora programının niteliğine göre (bütünleşik doktora/tezli y.lisans sonrası doktora programı) maksimum burs süresi baz alınmıştır.</t>
  </si>
  <si>
    <t>Proje kapsamında bursiyerlerine verilecek bursun %25’i projeye dahil olan özel sektör kuruluş tarafından karşılanır.</t>
  </si>
  <si>
    <r>
      <t>(</t>
    </r>
    <r>
      <rPr>
        <sz val="12"/>
        <color rgb="FF000000"/>
        <rFont val="Arial"/>
        <family val="2"/>
        <charset val="162"/>
      </rPr>
      <t>2020 yılı 2 brüt asgari ücret tutarı yazılmıştır.)</t>
    </r>
  </si>
  <si>
    <r>
      <rPr>
        <b/>
        <sz val="11"/>
        <color rgb="FFFF0000"/>
        <rFont val="Arial"/>
        <family val="2"/>
        <charset val="162"/>
      </rPr>
      <t xml:space="preserve">NOT: </t>
    </r>
    <r>
      <rPr>
        <sz val="11"/>
        <color rgb="FFFF0000"/>
        <rFont val="Arial"/>
        <family val="2"/>
        <charset val="162"/>
      </rPr>
      <t>Aylık TÜBİTAK katkısı 2020 yılı brüt asgari ücretin 2 katı dikkate alınarak bütçe öngörülmüştür. Özel kuruluşun istihdam edeceği kişiye vereceği aylık brüt ücret en az brüt asgari ücretin 2 katı kadar olacaktır. 
İstihdam desteği özel sektör kuruluşuna ödenmek üzere TÜBİTAK tarafından proje yöneticisi kurum tarafından açılmış olan proje özel hesabına transfer edilecektir. İstihdam desteği ödemeleri, doktora bursiyerlerinin istihdam edilmeye başlanmalarını takip eden aydan itibaren her ay düzenli olarak yönetici kurum tarafından söz konusu kişi/kişilerin aylık muhtasar ve prim hizmet beyannamesi ve net ücretin bankadan kişiye ödendiğine dair banka dekontu dahil olmak üzere ücret ödemelerine ilişkin belgelerin kontrolü yapıldıktan sonra özel sektör kuruluşunun hesabına aktarılacaktır.  İstihdam desteği tutarının mevzuata uygun olarak ödenmesinden yönetici kurum sorumludur.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</si>
</sst>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2"/>
      <color theme="1"/>
      <name val="Arial"/>
      <family val="2"/>
      <charset val="162"/>
    </font>
    <font>
      <b/>
      <sz val="12"/>
      <color theme="1"/>
      <name val="Calibri"/>
      <family val="2"/>
      <charset val="162"/>
      <scheme val="minor"/>
    </font>
    <font>
      <b/>
      <sz val="11"/>
      <color rgb="FFFF0000"/>
      <name val="Calibri"/>
      <family val="2"/>
      <charset val="162"/>
      <scheme val="minor"/>
    </font>
    <font>
      <b/>
      <sz val="12"/>
      <color rgb="FF000000"/>
      <name val="Arial"/>
      <family val="2"/>
      <charset val="162"/>
    </font>
    <font>
      <b/>
      <sz val="12"/>
      <color rgb="FF000000"/>
      <name val="Calibri"/>
      <family val="2"/>
      <charset val="162"/>
      <scheme val="minor"/>
    </font>
    <font>
      <sz val="12"/>
      <color rgb="FF000000"/>
      <name val="Arial"/>
      <family val="2"/>
      <charset val="162"/>
    </font>
    <font>
      <sz val="8"/>
      <color theme="1"/>
      <name val="Calibri"/>
      <family val="2"/>
      <charset val="162"/>
      <scheme val="minor"/>
    </font>
    <font>
      <sz val="12"/>
      <color theme="1"/>
      <name val="Arial"/>
      <family val="2"/>
      <charset val="162"/>
    </font>
    <font>
      <sz val="12"/>
      <color rgb="FF000000"/>
      <name val="Calibri"/>
      <family val="2"/>
      <charset val="162"/>
      <scheme val="minor"/>
    </font>
    <font>
      <b/>
      <sz val="11"/>
      <color rgb="FFFF0000"/>
      <name val="Arial"/>
      <family val="2"/>
      <charset val="162"/>
    </font>
    <font>
      <sz val="11"/>
      <color rgb="FFFF0000"/>
      <name val="Arial"/>
      <family val="2"/>
      <charset val="162"/>
    </font>
    <font>
      <b/>
      <sz val="10"/>
      <color rgb="FF000000"/>
      <name val="Calibri"/>
      <family val="2"/>
      <charset val="162"/>
      <scheme val="minor"/>
    </font>
    <font>
      <sz val="10"/>
      <color rgb="FF000000"/>
      <name val="Calibri"/>
      <family val="2"/>
      <charset val="162"/>
      <scheme val="minor"/>
    </font>
    <font>
      <i/>
      <sz val="10"/>
      <color rgb="FFFF0000"/>
      <name val="Calibri"/>
      <family val="2"/>
      <charset val="162"/>
      <scheme val="minor"/>
    </font>
    <font>
      <b/>
      <sz val="9"/>
      <color rgb="FF000000"/>
      <name val="Calibri"/>
      <family val="2"/>
      <charset val="162"/>
      <scheme val="minor"/>
    </font>
    <font>
      <b/>
      <sz val="9"/>
      <color theme="1"/>
      <name val="Calibri"/>
      <family val="2"/>
      <charset val="162"/>
      <scheme val="minor"/>
    </font>
    <font>
      <sz val="9"/>
      <color rgb="FF000000"/>
      <name val="Calibri"/>
      <family val="2"/>
      <charset val="162"/>
      <scheme val="minor"/>
    </font>
    <font>
      <b/>
      <sz val="9"/>
      <color theme="0"/>
      <name val="Calibri"/>
      <family val="2"/>
      <charset val="162"/>
      <scheme val="minor"/>
    </font>
    <font>
      <b/>
      <sz val="11"/>
      <color rgb="FF000000"/>
      <name val="Calibri"/>
      <family val="2"/>
      <charset val="162"/>
      <scheme val="minor"/>
    </font>
    <font>
      <sz val="11"/>
      <color rgb="FF000000"/>
      <name val="Calibri"/>
      <family val="2"/>
      <charset val="162"/>
      <scheme val="minor"/>
    </font>
    <font>
      <sz val="11"/>
      <color theme="1"/>
      <name val="Calibri"/>
      <family val="2"/>
      <charset val="162"/>
      <scheme val="minor"/>
    </font>
    <font>
      <b/>
      <sz val="14"/>
      <color rgb="FF00B0F0"/>
      <name val="Calibri"/>
      <family val="2"/>
      <charset val="162"/>
      <scheme val="minor"/>
    </font>
    <font>
      <sz val="12"/>
      <color theme="1"/>
      <name val="Calibri"/>
      <family val="2"/>
      <charset val="162"/>
      <scheme val="minor"/>
    </font>
    <font>
      <b/>
      <sz val="14"/>
      <color theme="1"/>
      <name val="Calibri"/>
      <family val="2"/>
      <charset val="162"/>
      <scheme val="minor"/>
    </font>
    <font>
      <sz val="14"/>
      <color theme="1"/>
      <name val="Calibri"/>
      <family val="2"/>
      <charset val="162"/>
      <scheme val="minor"/>
    </font>
    <font>
      <b/>
      <sz val="14"/>
      <color theme="1"/>
      <name val="Arial"/>
      <family val="2"/>
      <charset val="162"/>
    </font>
    <font>
      <sz val="9"/>
      <color theme="1"/>
      <name val="Calibri"/>
      <family val="2"/>
      <charset val="162"/>
      <scheme val="minor"/>
    </font>
  </fonts>
  <fills count="7">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23" fillId="0" borderId="0"/>
  </cellStyleXfs>
  <cellXfs count="106">
    <xf numFmtId="0" fontId="0" fillId="0" borderId="0" xfId="0"/>
    <xf numFmtId="0" fontId="9"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18" fillId="3" borderId="1" xfId="0" applyFont="1" applyFill="1" applyBorder="1" applyAlignment="1" applyProtection="1">
      <alignment horizontal="center" vertical="center" wrapText="1"/>
      <protection hidden="1"/>
    </xf>
    <xf numFmtId="0" fontId="17" fillId="3" borderId="1" xfId="0" applyFont="1" applyFill="1" applyBorder="1" applyAlignment="1" applyProtection="1">
      <alignment horizontal="center" vertical="center" wrapText="1"/>
      <protection hidden="1"/>
    </xf>
    <xf numFmtId="0" fontId="21" fillId="0" borderId="0" xfId="0" applyFont="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2" fillId="0" borderId="1" xfId="0" applyFont="1" applyBorder="1" applyAlignment="1" applyProtection="1">
      <alignment vertical="center"/>
      <protection hidden="1"/>
    </xf>
    <xf numFmtId="0" fontId="0" fillId="0" borderId="0" xfId="0" applyFont="1" applyAlignment="1" applyProtection="1">
      <alignment vertical="center"/>
      <protection hidden="1"/>
    </xf>
    <xf numFmtId="0" fontId="2"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Alignment="1" applyProtection="1">
      <alignment vertical="center"/>
      <protection locked="0"/>
    </xf>
    <xf numFmtId="0" fontId="27" fillId="0" borderId="0" xfId="0" applyFont="1" applyAlignment="1" applyProtection="1">
      <alignment vertical="center"/>
      <protection hidden="1"/>
    </xf>
    <xf numFmtId="0" fontId="6" fillId="0" borderId="1"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1" fillId="0" borderId="1" xfId="0" applyFont="1" applyFill="1" applyBorder="1" applyAlignment="1" applyProtection="1">
      <alignment horizontal="center" vertical="center"/>
      <protection hidden="1"/>
    </xf>
    <xf numFmtId="3"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left" vertical="center" wrapText="1"/>
      <protection hidden="1"/>
    </xf>
    <xf numFmtId="0" fontId="11" fillId="6"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hidden="1"/>
    </xf>
    <xf numFmtId="0" fontId="7" fillId="0" borderId="1" xfId="0" applyFont="1" applyBorder="1" applyAlignment="1" applyProtection="1">
      <alignment vertical="center" wrapText="1"/>
      <protection hidden="1"/>
    </xf>
    <xf numFmtId="3" fontId="11" fillId="0" borderId="1" xfId="0" applyNumberFormat="1" applyFont="1" applyBorder="1" applyAlignment="1" applyProtection="1">
      <alignment vertical="center" wrapText="1"/>
      <protection hidden="1"/>
    </xf>
    <xf numFmtId="4" fontId="11" fillId="0" borderId="1" xfId="0" applyNumberFormat="1" applyFont="1" applyBorder="1" applyAlignment="1" applyProtection="1">
      <alignment vertical="center" wrapText="1"/>
      <protection hidden="1"/>
    </xf>
    <xf numFmtId="4" fontId="7" fillId="0" borderId="1" xfId="0" applyNumberFormat="1" applyFont="1" applyBorder="1" applyAlignment="1" applyProtection="1">
      <alignment vertical="center" wrapText="1"/>
      <protection hidden="1"/>
    </xf>
    <xf numFmtId="0" fontId="29" fillId="0" borderId="0" xfId="0" applyFont="1" applyAlignment="1" applyProtection="1">
      <alignment vertical="center"/>
      <protection hidden="1"/>
    </xf>
    <xf numFmtId="0" fontId="0" fillId="0" borderId="0" xfId="0" applyFont="1" applyAlignment="1" applyProtection="1">
      <alignment horizontal="center" vertical="center"/>
      <protection locked="0"/>
    </xf>
    <xf numFmtId="0" fontId="25" fillId="0" borderId="0" xfId="0" applyFont="1" applyAlignment="1" applyProtection="1">
      <alignment vertical="top"/>
      <protection hidden="1"/>
    </xf>
    <xf numFmtId="0" fontId="25" fillId="0" borderId="0" xfId="0" applyFont="1" applyAlignment="1" applyProtection="1">
      <alignment vertical="top"/>
      <protection locked="0"/>
    </xf>
    <xf numFmtId="0" fontId="1" fillId="0" borderId="0" xfId="0" applyFont="1" applyAlignment="1" applyProtection="1">
      <alignment vertical="center"/>
      <protection hidden="1"/>
    </xf>
    <xf numFmtId="3" fontId="8" fillId="0" borderId="1" xfId="0" applyNumberFormat="1" applyFont="1"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18" fillId="0" borderId="0" xfId="0" applyFont="1" applyAlignment="1" applyProtection="1">
      <alignment vertical="center"/>
      <protection hidden="1"/>
    </xf>
    <xf numFmtId="0" fontId="17" fillId="0" borderId="1" xfId="0" applyFont="1" applyBorder="1" applyAlignment="1" applyProtection="1">
      <alignment vertical="center" wrapText="1"/>
      <protection hidden="1"/>
    </xf>
    <xf numFmtId="0" fontId="17" fillId="5" borderId="1" xfId="0" applyFont="1" applyFill="1" applyBorder="1" applyAlignment="1" applyProtection="1">
      <alignment vertical="center" wrapText="1"/>
      <protection hidden="1"/>
    </xf>
    <xf numFmtId="0" fontId="0" fillId="6" borderId="0" xfId="0" applyFill="1" applyAlignment="1" applyProtection="1">
      <alignment horizontal="center" vertical="center"/>
      <protection hidden="1"/>
    </xf>
    <xf numFmtId="0" fontId="23" fillId="0" borderId="0" xfId="1" applyFont="1" applyAlignment="1" applyProtection="1">
      <alignment vertical="center"/>
      <protection hidden="1"/>
    </xf>
    <xf numFmtId="0" fontId="2" fillId="0" borderId="1" xfId="1" applyFont="1" applyBorder="1" applyAlignment="1" applyProtection="1">
      <alignment vertical="center"/>
      <protection hidden="1"/>
    </xf>
    <xf numFmtId="0" fontId="23" fillId="0" borderId="0" xfId="1" applyFont="1" applyAlignment="1" applyProtection="1">
      <alignment horizontal="center" vertical="center"/>
      <protection hidden="1"/>
    </xf>
    <xf numFmtId="0" fontId="2" fillId="0" borderId="0" xfId="1" applyFont="1" applyFill="1" applyBorder="1" applyAlignment="1" applyProtection="1">
      <alignment vertical="center"/>
      <protection hidden="1"/>
    </xf>
    <xf numFmtId="0" fontId="23" fillId="0" borderId="0" xfId="1" applyFont="1" applyFill="1" applyBorder="1" applyAlignment="1" applyProtection="1">
      <alignment vertical="center"/>
      <protection hidden="1"/>
    </xf>
    <xf numFmtId="0" fontId="23" fillId="0" borderId="0" xfId="1" applyFont="1" applyFill="1" applyAlignment="1" applyProtection="1">
      <alignment vertical="center"/>
      <protection hidden="1"/>
    </xf>
    <xf numFmtId="0" fontId="23" fillId="0" borderId="0" xfId="1" applyFont="1" applyFill="1" applyAlignment="1" applyProtection="1">
      <alignment horizontal="center" vertical="center"/>
      <protection hidden="1"/>
    </xf>
    <xf numFmtId="0" fontId="27" fillId="0" borderId="0" xfId="1" applyFont="1" applyAlignment="1" applyProtection="1">
      <alignment vertical="center"/>
      <protection hidden="1"/>
    </xf>
    <xf numFmtId="0" fontId="4" fillId="0" borderId="0" xfId="1" applyFont="1" applyAlignment="1" applyProtection="1">
      <alignment vertical="center"/>
      <protection hidden="1"/>
    </xf>
    <xf numFmtId="0" fontId="14" fillId="0" borderId="1" xfId="1" applyFont="1" applyBorder="1" applyAlignment="1" applyProtection="1">
      <alignment horizontal="center" vertical="center" wrapText="1"/>
      <protection hidden="1"/>
    </xf>
    <xf numFmtId="0" fontId="15" fillId="0" borderId="1" xfId="1" applyFont="1" applyBorder="1" applyAlignment="1" applyProtection="1">
      <alignment horizontal="justify" vertical="center" wrapText="1"/>
      <protection hidden="1"/>
    </xf>
    <xf numFmtId="0" fontId="22" fillId="0" borderId="1" xfId="1" applyFont="1" applyBorder="1" applyAlignment="1" applyProtection="1">
      <alignment horizontal="center" vertical="center" wrapText="1"/>
      <protection hidden="1"/>
    </xf>
    <xf numFmtId="0" fontId="22" fillId="4" borderId="1" xfId="1" applyFont="1" applyFill="1" applyBorder="1" applyAlignment="1" applyProtection="1">
      <alignment horizontal="center" vertical="center" wrapText="1"/>
      <protection hidden="1"/>
    </xf>
    <xf numFmtId="3" fontId="22" fillId="0" borderId="1" xfId="1" applyNumberFormat="1" applyFont="1" applyBorder="1" applyAlignment="1" applyProtection="1">
      <alignment vertical="center" wrapText="1"/>
      <protection hidden="1"/>
    </xf>
    <xf numFmtId="3" fontId="22" fillId="0" borderId="1" xfId="1" applyNumberFormat="1" applyFont="1" applyFill="1" applyBorder="1" applyAlignment="1" applyProtection="1">
      <alignment horizontal="center" vertical="center" wrapText="1"/>
      <protection hidden="1"/>
    </xf>
    <xf numFmtId="3" fontId="21" fillId="0" borderId="1" xfId="1" applyNumberFormat="1" applyFont="1" applyBorder="1" applyAlignment="1" applyProtection="1">
      <alignment vertical="center" wrapText="1"/>
      <protection hidden="1"/>
    </xf>
    <xf numFmtId="0" fontId="1" fillId="0" borderId="0" xfId="1" applyFont="1" applyAlignment="1" applyProtection="1">
      <alignment vertical="center"/>
      <protection hidden="1"/>
    </xf>
    <xf numFmtId="3" fontId="19" fillId="0" borderId="1" xfId="0" applyNumberFormat="1" applyFont="1" applyBorder="1" applyAlignment="1" applyProtection="1">
      <alignment horizontal="right" vertical="center" wrapText="1"/>
      <protection hidden="1"/>
    </xf>
    <xf numFmtId="3" fontId="19" fillId="4" borderId="1" xfId="0" applyNumberFormat="1" applyFont="1" applyFill="1" applyBorder="1" applyAlignment="1" applyProtection="1">
      <alignment horizontal="center" vertical="center" wrapText="1"/>
      <protection hidden="1"/>
    </xf>
    <xf numFmtId="3" fontId="19" fillId="4" borderId="1" xfId="0" applyNumberFormat="1" applyFont="1" applyFill="1" applyBorder="1" applyAlignment="1" applyProtection="1">
      <alignment horizontal="right" vertical="center" wrapText="1"/>
      <protection hidden="1"/>
    </xf>
    <xf numFmtId="3" fontId="19" fillId="0" borderId="1" xfId="0" applyNumberFormat="1" applyFont="1" applyFill="1" applyBorder="1" applyAlignment="1" applyProtection="1">
      <alignment horizontal="right" vertical="center" wrapText="1"/>
      <protection hidden="1"/>
    </xf>
    <xf numFmtId="3" fontId="18" fillId="5" borderId="1" xfId="0" applyNumberFormat="1" applyFont="1" applyFill="1" applyBorder="1" applyAlignment="1" applyProtection="1">
      <alignment vertical="center"/>
      <protection hidden="1"/>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7" fillId="0" borderId="1" xfId="0" applyFont="1" applyFill="1" applyBorder="1" applyAlignment="1" applyProtection="1">
      <alignment horizontal="center" vertical="center" wrapText="1"/>
      <protection hidden="1"/>
    </xf>
    <xf numFmtId="0" fontId="0" fillId="0" borderId="0" xfId="0" applyFont="1" applyBorder="1" applyAlignment="1" applyProtection="1">
      <alignment vertical="center"/>
      <protection hidden="1"/>
    </xf>
    <xf numFmtId="0" fontId="5" fillId="0" borderId="0" xfId="0" applyFont="1" applyAlignment="1" applyProtection="1">
      <alignment horizontal="left" vertical="top"/>
      <protection hidden="1"/>
    </xf>
    <xf numFmtId="0" fontId="1" fillId="0" borderId="0" xfId="0" applyFont="1" applyAlignment="1" applyProtection="1">
      <alignment horizontal="left" vertical="center"/>
      <protection hidden="1"/>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24" fillId="2" borderId="0" xfId="0" applyFont="1" applyFill="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0" fillId="0" borderId="1" xfId="0" applyFont="1" applyFill="1" applyBorder="1" applyAlignment="1" applyProtection="1">
      <alignment vertical="center"/>
      <protection hidden="1"/>
    </xf>
    <xf numFmtId="3" fontId="20" fillId="4" borderId="1" xfId="0" applyNumberFormat="1" applyFont="1" applyFill="1" applyBorder="1" applyAlignment="1" applyProtection="1">
      <alignment horizontal="center" vertical="center" wrapText="1"/>
      <protection hidden="1"/>
    </xf>
    <xf numFmtId="3" fontId="19" fillId="4" borderId="1" xfId="0" applyNumberFormat="1" applyFont="1" applyFill="1" applyBorder="1" applyAlignment="1" applyProtection="1">
      <alignment horizontal="right" vertical="center" wrapText="1"/>
      <protection hidden="1"/>
    </xf>
    <xf numFmtId="3" fontId="29" fillId="0" borderId="1" xfId="0" applyNumberFormat="1" applyFont="1" applyBorder="1" applyAlignment="1" applyProtection="1">
      <alignment horizontal="right" vertical="center" wrapText="1"/>
      <protection hidden="1"/>
    </xf>
    <xf numFmtId="0" fontId="26" fillId="0" borderId="0" xfId="0"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17" fillId="3" borderId="1" xfId="0" applyFont="1" applyFill="1" applyBorder="1" applyAlignment="1" applyProtection="1">
      <alignment vertical="center" wrapText="1"/>
      <protection hidden="1"/>
    </xf>
    <xf numFmtId="0" fontId="14" fillId="3" borderId="1" xfId="0" applyFont="1" applyFill="1" applyBorder="1" applyAlignment="1" applyProtection="1">
      <alignment horizontal="center" vertical="center" wrapText="1"/>
      <protection hidden="1"/>
    </xf>
    <xf numFmtId="3" fontId="29" fillId="4" borderId="1" xfId="0" applyNumberFormat="1" applyFont="1" applyFill="1" applyBorder="1" applyAlignment="1" applyProtection="1">
      <alignment horizontal="right" vertical="center" wrapText="1"/>
      <protection hidden="1"/>
    </xf>
    <xf numFmtId="0" fontId="4" fillId="0" borderId="1" xfId="0" applyFont="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0" fontId="1" fillId="0" borderId="0" xfId="0" applyFont="1" applyAlignment="1" applyProtection="1">
      <alignment horizontal="left" vertical="center"/>
      <protection hidden="1"/>
    </xf>
    <xf numFmtId="0" fontId="0" fillId="6" borderId="0"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0" fillId="0" borderId="1" xfId="0" applyFont="1" applyBorder="1" applyAlignment="1" applyProtection="1">
      <alignment horizontal="center" vertical="center"/>
      <protection hidden="1"/>
    </xf>
    <xf numFmtId="0" fontId="1" fillId="0" borderId="0" xfId="0" applyFont="1" applyAlignment="1" applyProtection="1">
      <alignment horizontal="left" vertical="top" wrapText="1"/>
      <protection hidden="1"/>
    </xf>
    <xf numFmtId="0" fontId="7" fillId="0" borderId="3"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0" fillId="6" borderId="1" xfId="0" applyFont="1" applyFill="1" applyBorder="1" applyAlignment="1" applyProtection="1">
      <alignment horizontal="left" vertical="center"/>
      <protection locked="0"/>
    </xf>
    <xf numFmtId="0" fontId="13" fillId="0" borderId="0" xfId="0" applyFont="1" applyAlignment="1" applyProtection="1">
      <alignment horizontal="left" vertical="center" wrapText="1"/>
      <protection hidden="1"/>
    </xf>
    <xf numFmtId="0" fontId="12" fillId="0" borderId="0" xfId="0" applyFont="1" applyAlignment="1" applyProtection="1">
      <alignment horizontal="left" vertical="center" wrapText="1"/>
      <protection locked="0"/>
    </xf>
    <xf numFmtId="0" fontId="28" fillId="0" borderId="0" xfId="0" applyFont="1" applyAlignment="1" applyProtection="1">
      <alignment horizontal="center" vertical="center"/>
      <protection hidden="1"/>
    </xf>
    <xf numFmtId="0" fontId="6" fillId="0" borderId="1" xfId="0" applyFont="1" applyBorder="1" applyAlignment="1" applyProtection="1">
      <alignment horizontal="center" vertical="center" wrapText="1"/>
      <protection hidden="1"/>
    </xf>
    <xf numFmtId="0" fontId="21" fillId="0" borderId="1" xfId="1" applyFont="1" applyBorder="1" applyAlignment="1" applyProtection="1">
      <alignment horizontal="justify" vertical="center" wrapText="1"/>
      <protection hidden="1"/>
    </xf>
    <xf numFmtId="0" fontId="1" fillId="0" borderId="0" xfId="1" applyFont="1" applyAlignment="1" applyProtection="1">
      <alignment horizontal="left" vertical="center" wrapText="1"/>
      <protection hidden="1"/>
    </xf>
    <xf numFmtId="0" fontId="16" fillId="0" borderId="0" xfId="1" applyFont="1" applyAlignment="1" applyProtection="1">
      <alignment horizontal="left" vertical="center" wrapText="1"/>
      <protection hidden="1"/>
    </xf>
    <xf numFmtId="0" fontId="24" fillId="2" borderId="0" xfId="1" applyFont="1" applyFill="1" applyAlignment="1" applyProtection="1">
      <alignment horizontal="center" vertical="center"/>
      <protection hidden="1"/>
    </xf>
    <xf numFmtId="0" fontId="24" fillId="2" borderId="2" xfId="1" applyFont="1" applyFill="1" applyBorder="1" applyAlignment="1" applyProtection="1">
      <alignment horizontal="center" vertical="center"/>
      <protection hidden="1"/>
    </xf>
    <xf numFmtId="0" fontId="23" fillId="0" borderId="1" xfId="1" applyFont="1" applyFill="1" applyBorder="1" applyAlignment="1" applyProtection="1">
      <alignment horizontal="left" vertical="center"/>
      <protection hidden="1"/>
    </xf>
    <xf numFmtId="0" fontId="26" fillId="0" borderId="0" xfId="1" applyFont="1" applyAlignment="1" applyProtection="1">
      <alignment horizontal="center" vertical="center"/>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zoomScaleNormal="100" workbookViewId="0">
      <selection activeCell="E15" sqref="E15"/>
    </sheetView>
  </sheetViews>
  <sheetFormatPr defaultColWidth="9.1796875" defaultRowHeight="14.5" x14ac:dyDescent="0.35"/>
  <cols>
    <col min="1" max="1" width="18" style="9" customWidth="1"/>
    <col min="2" max="19" width="10.26953125" style="9" customWidth="1"/>
    <col min="20" max="16384" width="9.1796875" style="9"/>
  </cols>
  <sheetData>
    <row r="1" spans="1:19" ht="18.75" customHeight="1" x14ac:dyDescent="0.35">
      <c r="A1" s="69" t="s">
        <v>0</v>
      </c>
      <c r="B1" s="69"/>
      <c r="C1" s="69"/>
      <c r="D1" s="69"/>
      <c r="E1" s="69"/>
      <c r="F1" s="69"/>
      <c r="G1" s="69"/>
      <c r="H1" s="69"/>
      <c r="I1" s="69"/>
      <c r="J1" s="69"/>
      <c r="K1" s="69"/>
      <c r="L1" s="69"/>
      <c r="M1" s="69"/>
      <c r="N1" s="69"/>
      <c r="O1" s="69"/>
      <c r="P1" s="69"/>
      <c r="Q1" s="69"/>
      <c r="R1" s="69"/>
      <c r="S1" s="69"/>
    </row>
    <row r="2" spans="1:19" ht="15.75" customHeight="1" x14ac:dyDescent="0.35">
      <c r="A2" s="70"/>
      <c r="B2" s="70"/>
      <c r="C2" s="71"/>
      <c r="D2" s="71"/>
      <c r="E2" s="71"/>
      <c r="F2" s="71"/>
      <c r="G2" s="71"/>
      <c r="H2" s="71"/>
      <c r="I2" s="71"/>
      <c r="J2" s="71"/>
      <c r="K2" s="71"/>
      <c r="L2" s="71"/>
      <c r="M2" s="71"/>
      <c r="N2" s="71"/>
      <c r="O2" s="71"/>
      <c r="P2" s="71"/>
      <c r="Q2" s="71"/>
      <c r="R2" s="71"/>
      <c r="S2" s="71"/>
    </row>
    <row r="3" spans="1:19" ht="24" customHeight="1" x14ac:dyDescent="0.35">
      <c r="A3" s="81" t="s">
        <v>27</v>
      </c>
      <c r="B3" s="81"/>
      <c r="C3" s="72">
        <f>+'EK-2'!C3</f>
        <v>0</v>
      </c>
      <c r="D3" s="72"/>
      <c r="E3" s="72"/>
      <c r="F3" s="72"/>
      <c r="G3" s="72"/>
      <c r="H3" s="72"/>
      <c r="I3" s="72"/>
      <c r="J3" s="72"/>
      <c r="K3" s="72"/>
      <c r="L3" s="72"/>
      <c r="M3" s="72"/>
      <c r="N3" s="72"/>
      <c r="O3" s="72"/>
      <c r="P3" s="72"/>
      <c r="Q3" s="72"/>
      <c r="R3" s="72"/>
      <c r="S3" s="72"/>
    </row>
    <row r="4" spans="1:19" ht="24" customHeight="1" x14ac:dyDescent="0.35">
      <c r="A4" s="81" t="s">
        <v>29</v>
      </c>
      <c r="B4" s="81"/>
      <c r="C4" s="72">
        <f>+'EK-2'!C4</f>
        <v>0</v>
      </c>
      <c r="D4" s="72"/>
      <c r="E4" s="72"/>
      <c r="F4" s="72"/>
      <c r="G4" s="72"/>
      <c r="H4" s="72"/>
      <c r="I4" s="72"/>
      <c r="J4" s="72"/>
      <c r="K4" s="72"/>
      <c r="L4" s="72"/>
      <c r="M4" s="72"/>
      <c r="N4" s="72"/>
      <c r="O4" s="72"/>
      <c r="P4" s="72"/>
      <c r="Q4" s="72"/>
      <c r="R4" s="72"/>
      <c r="S4" s="72"/>
    </row>
    <row r="5" spans="1:19" ht="24" customHeight="1" x14ac:dyDescent="0.35">
      <c r="A5" s="81" t="s">
        <v>28</v>
      </c>
      <c r="B5" s="81"/>
      <c r="C5" s="82">
        <f>+'EK-2'!C5</f>
        <v>0</v>
      </c>
      <c r="D5" s="82"/>
      <c r="E5" s="82"/>
      <c r="F5" s="82"/>
      <c r="G5" s="82"/>
      <c r="H5" s="82"/>
      <c r="I5" s="82"/>
      <c r="J5" s="82"/>
      <c r="K5" s="82"/>
      <c r="L5" s="82"/>
      <c r="M5" s="82"/>
      <c r="N5" s="82"/>
      <c r="O5" s="82"/>
      <c r="P5" s="82"/>
      <c r="Q5" s="82"/>
      <c r="R5" s="82"/>
      <c r="S5" s="82"/>
    </row>
    <row r="6" spans="1:19" ht="24" customHeight="1" x14ac:dyDescent="0.35">
      <c r="A6" s="81" t="s">
        <v>30</v>
      </c>
      <c r="B6" s="81"/>
      <c r="C6" s="82">
        <f>+'EK-2'!C6</f>
        <v>0</v>
      </c>
      <c r="D6" s="82"/>
      <c r="E6" s="82"/>
      <c r="F6" s="82"/>
      <c r="G6" s="82"/>
      <c r="H6" s="82"/>
      <c r="I6" s="82"/>
      <c r="J6" s="82"/>
      <c r="K6" s="82"/>
      <c r="L6" s="82"/>
      <c r="M6" s="82"/>
      <c r="N6" s="82"/>
      <c r="O6" s="82"/>
      <c r="P6" s="82"/>
      <c r="Q6" s="82"/>
      <c r="R6" s="82"/>
      <c r="S6" s="82"/>
    </row>
    <row r="7" spans="1:19" s="12" customFormat="1" ht="24" customHeight="1" x14ac:dyDescent="0.35">
      <c r="A7" s="34"/>
      <c r="B7" s="34"/>
      <c r="C7" s="11"/>
      <c r="D7" s="11"/>
      <c r="E7" s="11"/>
      <c r="F7" s="11"/>
      <c r="G7" s="11"/>
      <c r="H7" s="11"/>
      <c r="I7" s="6"/>
      <c r="J7" s="6"/>
      <c r="K7" s="6"/>
      <c r="L7" s="6"/>
      <c r="M7" s="6"/>
      <c r="N7" s="6"/>
      <c r="O7" s="6"/>
      <c r="P7" s="6"/>
      <c r="Q7" s="6"/>
      <c r="R7" s="6"/>
      <c r="S7" s="6"/>
    </row>
    <row r="8" spans="1:19" s="14" customFormat="1" ht="18.5" x14ac:dyDescent="0.35">
      <c r="A8" s="76" t="s">
        <v>25</v>
      </c>
      <c r="B8" s="76"/>
      <c r="C8" s="76"/>
      <c r="D8" s="76"/>
      <c r="E8" s="76"/>
      <c r="F8" s="76"/>
      <c r="G8" s="76"/>
      <c r="H8" s="76"/>
      <c r="I8" s="76"/>
      <c r="J8" s="76"/>
      <c r="K8" s="76"/>
      <c r="L8" s="76"/>
      <c r="M8" s="76"/>
      <c r="N8" s="76"/>
      <c r="O8" s="76"/>
      <c r="P8" s="76"/>
      <c r="Q8" s="76"/>
      <c r="R8" s="76"/>
      <c r="S8" s="76"/>
    </row>
    <row r="9" spans="1:19" ht="15.5" x14ac:dyDescent="0.35">
      <c r="Q9" s="77"/>
      <c r="R9" s="77"/>
      <c r="S9" s="77"/>
    </row>
    <row r="10" spans="1:19" s="28" customFormat="1" ht="20.25" customHeight="1" x14ac:dyDescent="0.35">
      <c r="A10" s="78" t="s">
        <v>1</v>
      </c>
      <c r="B10" s="79" t="s">
        <v>26</v>
      </c>
      <c r="C10" s="79"/>
      <c r="D10" s="79"/>
      <c r="E10" s="79"/>
      <c r="F10" s="79"/>
      <c r="G10" s="79"/>
      <c r="H10" s="79"/>
      <c r="I10" s="79"/>
      <c r="J10" s="79"/>
      <c r="K10" s="79"/>
      <c r="L10" s="79"/>
      <c r="M10" s="79"/>
      <c r="N10" s="79"/>
      <c r="O10" s="79"/>
      <c r="P10" s="79"/>
      <c r="Q10" s="79"/>
      <c r="R10" s="4"/>
      <c r="S10" s="4" t="s">
        <v>2</v>
      </c>
    </row>
    <row r="11" spans="1:19" s="28" customFormat="1" ht="12" x14ac:dyDescent="0.35">
      <c r="A11" s="78"/>
      <c r="B11" s="3">
        <v>1</v>
      </c>
      <c r="C11" s="3">
        <v>2</v>
      </c>
      <c r="D11" s="3">
        <v>3</v>
      </c>
      <c r="E11" s="3">
        <v>4</v>
      </c>
      <c r="F11" s="3">
        <v>5</v>
      </c>
      <c r="G11" s="3">
        <v>6</v>
      </c>
      <c r="H11" s="3">
        <v>7</v>
      </c>
      <c r="I11" s="3">
        <v>8</v>
      </c>
      <c r="J11" s="3">
        <v>9</v>
      </c>
      <c r="K11" s="4">
        <v>10</v>
      </c>
      <c r="L11" s="4">
        <v>11</v>
      </c>
      <c r="M11" s="4">
        <v>12</v>
      </c>
      <c r="N11" s="4">
        <v>13</v>
      </c>
      <c r="O11" s="4">
        <v>14</v>
      </c>
      <c r="P11" s="4">
        <v>15</v>
      </c>
      <c r="Q11" s="4">
        <v>16</v>
      </c>
      <c r="R11" s="4">
        <v>17</v>
      </c>
      <c r="S11" s="4" t="s">
        <v>3</v>
      </c>
    </row>
    <row r="12" spans="1:19" s="28" customFormat="1" ht="17.25" customHeight="1" x14ac:dyDescent="0.35">
      <c r="A12" s="36" t="s">
        <v>4</v>
      </c>
      <c r="B12" s="56">
        <f>+('EK-2'!$G$17+'EK-2'!$H$17)/60*8</f>
        <v>0</v>
      </c>
      <c r="C12" s="56">
        <f>+('EK-2'!$G$17+'EK-2'!$H$17)/60*6</f>
        <v>0</v>
      </c>
      <c r="D12" s="56">
        <f>+('EK-2'!$G$17+'EK-2'!$H$17)/60*6</f>
        <v>0</v>
      </c>
      <c r="E12" s="56">
        <f>+('EK-2'!$G$17+'EK-2'!$H$17)/60*6</f>
        <v>0</v>
      </c>
      <c r="F12" s="56">
        <f>+('EK-2'!$G$17+'EK-2'!$H$17)/60*6</f>
        <v>0</v>
      </c>
      <c r="G12" s="56">
        <f>+('EK-2'!$G$17+'EK-2'!$H$17)/60*6</f>
        <v>0</v>
      </c>
      <c r="H12" s="56">
        <f>+('EK-2'!$G$17+'EK-2'!$H$17)/60*6</f>
        <v>0</v>
      </c>
      <c r="I12" s="56">
        <f>+('EK-2'!$G$17+'EK-2'!$H$17)/60*6</f>
        <v>0</v>
      </c>
      <c r="J12" s="56">
        <f>+('EK-2'!$G$17+'EK-2'!$H$17)/60*6</f>
        <v>0</v>
      </c>
      <c r="K12" s="56">
        <f>+('EK-2'!$G$17+'EK-2'!$H$17)/60*4</f>
        <v>0</v>
      </c>
      <c r="L12" s="74"/>
      <c r="M12" s="80"/>
      <c r="N12" s="80"/>
      <c r="O12" s="80"/>
      <c r="P12" s="80"/>
      <c r="Q12" s="80"/>
      <c r="R12" s="80"/>
      <c r="S12" s="56">
        <f>SUM(B12:Q12)</f>
        <v>0</v>
      </c>
    </row>
    <row r="13" spans="1:19" s="28" customFormat="1" ht="17.25" customHeight="1" x14ac:dyDescent="0.35">
      <c r="A13" s="36" t="s">
        <v>5</v>
      </c>
      <c r="B13" s="73" t="s">
        <v>6</v>
      </c>
      <c r="C13" s="73"/>
      <c r="D13" s="73"/>
      <c r="E13" s="73"/>
      <c r="F13" s="73"/>
      <c r="G13" s="73"/>
      <c r="H13" s="73"/>
      <c r="I13" s="73"/>
      <c r="J13" s="73"/>
      <c r="K13" s="73"/>
      <c r="L13" s="56">
        <f>+('EK-3'!$E$13)/6</f>
        <v>0</v>
      </c>
      <c r="M13" s="56">
        <f>+('EK-3'!$E$13)/6</f>
        <v>0</v>
      </c>
      <c r="N13" s="56">
        <f>+('EK-3'!$E$13)/6</f>
        <v>0</v>
      </c>
      <c r="O13" s="56">
        <f>+('EK-3'!$E$13)/6</f>
        <v>0</v>
      </c>
      <c r="P13" s="56">
        <f>+('EK-3'!$E$13)/6</f>
        <v>0</v>
      </c>
      <c r="Q13" s="56">
        <f>+('EK-3'!$E$13)/6</f>
        <v>0</v>
      </c>
      <c r="R13" s="57"/>
      <c r="S13" s="56">
        <f>SUM(H13:Q13)</f>
        <v>0</v>
      </c>
    </row>
    <row r="14" spans="1:19" s="28" customFormat="1" ht="17.25" customHeight="1" x14ac:dyDescent="0.35">
      <c r="A14" s="36" t="s">
        <v>7</v>
      </c>
      <c r="B14" s="58"/>
      <c r="C14" s="59">
        <f>+$R$14/15</f>
        <v>1280</v>
      </c>
      <c r="D14" s="59">
        <f t="shared" ref="D14:Q14" si="0">+$R$14/15</f>
        <v>1280</v>
      </c>
      <c r="E14" s="59">
        <f t="shared" si="0"/>
        <v>1280</v>
      </c>
      <c r="F14" s="59">
        <f t="shared" si="0"/>
        <v>1280</v>
      </c>
      <c r="G14" s="59">
        <f t="shared" si="0"/>
        <v>1280</v>
      </c>
      <c r="H14" s="59">
        <f t="shared" si="0"/>
        <v>1280</v>
      </c>
      <c r="I14" s="59">
        <f t="shared" si="0"/>
        <v>1280</v>
      </c>
      <c r="J14" s="59">
        <f t="shared" si="0"/>
        <v>1280</v>
      </c>
      <c r="K14" s="59">
        <f t="shared" si="0"/>
        <v>1280</v>
      </c>
      <c r="L14" s="59">
        <f t="shared" si="0"/>
        <v>1280</v>
      </c>
      <c r="M14" s="59">
        <f t="shared" si="0"/>
        <v>1280</v>
      </c>
      <c r="N14" s="59">
        <f t="shared" si="0"/>
        <v>1280</v>
      </c>
      <c r="O14" s="59">
        <f t="shared" si="0"/>
        <v>1280</v>
      </c>
      <c r="P14" s="59">
        <f t="shared" si="0"/>
        <v>1280</v>
      </c>
      <c r="Q14" s="59">
        <f t="shared" si="0"/>
        <v>1280</v>
      </c>
      <c r="R14" s="56">
        <f>+'EK-4'!E14/2</f>
        <v>19200</v>
      </c>
      <c r="S14" s="56">
        <f>SUM(C14:R14)</f>
        <v>38400</v>
      </c>
    </row>
    <row r="15" spans="1:19" s="35" customFormat="1" ht="17.25" customHeight="1" x14ac:dyDescent="0.35">
      <c r="A15" s="37" t="s">
        <v>8</v>
      </c>
      <c r="B15" s="60">
        <f>SUM(B12:B14)</f>
        <v>0</v>
      </c>
      <c r="C15" s="60">
        <f t="shared" ref="C15:R15" si="1">SUM(C12:C14)</f>
        <v>1280</v>
      </c>
      <c r="D15" s="60">
        <f t="shared" si="1"/>
        <v>1280</v>
      </c>
      <c r="E15" s="60">
        <f t="shared" si="1"/>
        <v>1280</v>
      </c>
      <c r="F15" s="60">
        <f t="shared" si="1"/>
        <v>1280</v>
      </c>
      <c r="G15" s="60">
        <f t="shared" si="1"/>
        <v>1280</v>
      </c>
      <c r="H15" s="60">
        <f t="shared" si="1"/>
        <v>1280</v>
      </c>
      <c r="I15" s="60">
        <f t="shared" si="1"/>
        <v>1280</v>
      </c>
      <c r="J15" s="60">
        <f t="shared" si="1"/>
        <v>1280</v>
      </c>
      <c r="K15" s="60">
        <f t="shared" si="1"/>
        <v>1280</v>
      </c>
      <c r="L15" s="60">
        <f t="shared" si="1"/>
        <v>1280</v>
      </c>
      <c r="M15" s="60">
        <f t="shared" si="1"/>
        <v>1280</v>
      </c>
      <c r="N15" s="60">
        <f t="shared" si="1"/>
        <v>1280</v>
      </c>
      <c r="O15" s="60">
        <f t="shared" si="1"/>
        <v>1280</v>
      </c>
      <c r="P15" s="60">
        <f t="shared" si="1"/>
        <v>1280</v>
      </c>
      <c r="Q15" s="60">
        <f t="shared" si="1"/>
        <v>1280</v>
      </c>
      <c r="R15" s="60">
        <f t="shared" si="1"/>
        <v>19200</v>
      </c>
      <c r="S15" s="60">
        <f t="shared" ref="S15" si="2">SUM(S12:S14)</f>
        <v>38400</v>
      </c>
    </row>
    <row r="16" spans="1:19" s="28" customFormat="1" ht="17.25" customHeight="1" x14ac:dyDescent="0.35">
      <c r="A16" s="36" t="s">
        <v>9</v>
      </c>
      <c r="B16" s="56">
        <f>+B15-B17</f>
        <v>0</v>
      </c>
      <c r="C16" s="56">
        <f t="shared" ref="C16:R16" si="3">+C15-C17</f>
        <v>1280</v>
      </c>
      <c r="D16" s="56">
        <f t="shared" si="3"/>
        <v>1280</v>
      </c>
      <c r="E16" s="56">
        <f t="shared" si="3"/>
        <v>1280</v>
      </c>
      <c r="F16" s="56">
        <f t="shared" si="3"/>
        <v>1280</v>
      </c>
      <c r="G16" s="56">
        <f t="shared" si="3"/>
        <v>1280</v>
      </c>
      <c r="H16" s="56">
        <f t="shared" si="3"/>
        <v>1280</v>
      </c>
      <c r="I16" s="56">
        <f t="shared" si="3"/>
        <v>1280</v>
      </c>
      <c r="J16" s="56">
        <f t="shared" si="3"/>
        <v>1280</v>
      </c>
      <c r="K16" s="56">
        <f t="shared" si="3"/>
        <v>1280</v>
      </c>
      <c r="L16" s="56">
        <f t="shared" si="3"/>
        <v>1280</v>
      </c>
      <c r="M16" s="56">
        <f t="shared" si="3"/>
        <v>1280</v>
      </c>
      <c r="N16" s="56">
        <f t="shared" si="3"/>
        <v>1280</v>
      </c>
      <c r="O16" s="56">
        <f t="shared" si="3"/>
        <v>1280</v>
      </c>
      <c r="P16" s="56">
        <f t="shared" si="3"/>
        <v>1280</v>
      </c>
      <c r="Q16" s="56">
        <f t="shared" si="3"/>
        <v>1280</v>
      </c>
      <c r="R16" s="56">
        <f t="shared" si="3"/>
        <v>19200</v>
      </c>
      <c r="S16" s="56">
        <f>SUM(B16:R16)</f>
        <v>38400</v>
      </c>
    </row>
    <row r="17" spans="1:19" s="28" customFormat="1" ht="17.25" customHeight="1" x14ac:dyDescent="0.35">
      <c r="A17" s="36" t="s">
        <v>54</v>
      </c>
      <c r="B17" s="56">
        <f>B12*0.25</f>
        <v>0</v>
      </c>
      <c r="C17" s="56">
        <f t="shared" ref="C17:K17" si="4">C12*0.25</f>
        <v>0</v>
      </c>
      <c r="D17" s="56">
        <f t="shared" si="4"/>
        <v>0</v>
      </c>
      <c r="E17" s="56">
        <f t="shared" si="4"/>
        <v>0</v>
      </c>
      <c r="F17" s="56">
        <f t="shared" si="4"/>
        <v>0</v>
      </c>
      <c r="G17" s="56">
        <f t="shared" si="4"/>
        <v>0</v>
      </c>
      <c r="H17" s="56">
        <f t="shared" si="4"/>
        <v>0</v>
      </c>
      <c r="I17" s="56">
        <f t="shared" si="4"/>
        <v>0</v>
      </c>
      <c r="J17" s="56">
        <f t="shared" si="4"/>
        <v>0</v>
      </c>
      <c r="K17" s="56">
        <f t="shared" si="4"/>
        <v>0</v>
      </c>
      <c r="L17" s="74"/>
      <c r="M17" s="75"/>
      <c r="N17" s="75"/>
      <c r="O17" s="75"/>
      <c r="P17" s="75"/>
      <c r="Q17" s="75"/>
      <c r="R17" s="75"/>
      <c r="S17" s="56">
        <f>SUM(B17:Q17)</f>
        <v>0</v>
      </c>
    </row>
    <row r="19" spans="1:19" x14ac:dyDescent="0.35">
      <c r="A19" s="32" t="s">
        <v>55</v>
      </c>
    </row>
    <row r="20" spans="1:19" x14ac:dyDescent="0.35">
      <c r="A20" s="32" t="s">
        <v>56</v>
      </c>
    </row>
    <row r="23" spans="1:19" x14ac:dyDescent="0.35">
      <c r="A23" s="32"/>
    </row>
  </sheetData>
  <sheetProtection password="C7BC" sheet="1" objects="1" scenarios="1"/>
  <mergeCells count="16">
    <mergeCell ref="A1:S2"/>
    <mergeCell ref="C3:S3"/>
    <mergeCell ref="C4:S4"/>
    <mergeCell ref="B13:K13"/>
    <mergeCell ref="L17:R17"/>
    <mergeCell ref="A8:S8"/>
    <mergeCell ref="Q9:S9"/>
    <mergeCell ref="A10:A11"/>
    <mergeCell ref="B10:Q10"/>
    <mergeCell ref="L12:R12"/>
    <mergeCell ref="A5:B5"/>
    <mergeCell ref="A6:B6"/>
    <mergeCell ref="C5:S5"/>
    <mergeCell ref="C6:S6"/>
    <mergeCell ref="A3:B3"/>
    <mergeCell ref="A4:B4"/>
  </mergeCell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abSelected="1" workbookViewId="0">
      <selection activeCell="D14" sqref="D14"/>
    </sheetView>
  </sheetViews>
  <sheetFormatPr defaultColWidth="9.1796875" defaultRowHeight="14.5" x14ac:dyDescent="0.35"/>
  <cols>
    <col min="1" max="1" width="6.7265625" style="13" customWidth="1"/>
    <col min="2" max="2" width="23.7265625" style="13" customWidth="1"/>
    <col min="3" max="3" width="17.453125" style="13" customWidth="1"/>
    <col min="4" max="4" width="13.453125" style="13" customWidth="1"/>
    <col min="5" max="5" width="16.54296875" style="13" customWidth="1"/>
    <col min="6" max="6" width="18.26953125" style="13" customWidth="1"/>
    <col min="7" max="8" width="21" style="13" customWidth="1"/>
    <col min="9" max="16384" width="9.1796875" style="13"/>
  </cols>
  <sheetData>
    <row r="1" spans="1:21" ht="18.75" customHeight="1" x14ac:dyDescent="0.35">
      <c r="A1" s="69" t="s">
        <v>0</v>
      </c>
      <c r="B1" s="69"/>
      <c r="C1" s="69"/>
      <c r="D1" s="69"/>
      <c r="E1" s="69"/>
      <c r="F1" s="69"/>
      <c r="G1" s="69"/>
      <c r="H1" s="69"/>
      <c r="I1" s="9"/>
      <c r="J1" s="9"/>
      <c r="K1" s="9"/>
      <c r="L1" s="9"/>
      <c r="M1" s="9"/>
      <c r="N1" s="9"/>
      <c r="O1" s="9"/>
      <c r="P1" s="9"/>
      <c r="Q1" s="9"/>
      <c r="R1" s="9"/>
      <c r="S1" s="9"/>
      <c r="T1" s="9"/>
      <c r="U1" s="9"/>
    </row>
    <row r="2" spans="1:21" ht="15.75" customHeight="1" x14ac:dyDescent="0.35">
      <c r="A2" s="70"/>
      <c r="B2" s="70"/>
      <c r="C2" s="70"/>
      <c r="D2" s="70"/>
      <c r="E2" s="70"/>
      <c r="F2" s="70"/>
      <c r="G2" s="70"/>
      <c r="H2" s="70"/>
      <c r="I2" s="9"/>
      <c r="J2" s="9"/>
      <c r="K2" s="9"/>
      <c r="L2" s="9"/>
      <c r="M2" s="9"/>
      <c r="N2" s="9"/>
      <c r="O2" s="9"/>
      <c r="P2" s="9"/>
      <c r="Q2" s="9"/>
      <c r="R2" s="9"/>
      <c r="S2" s="9"/>
      <c r="T2" s="9"/>
      <c r="U2" s="9"/>
    </row>
    <row r="3" spans="1:21" ht="24" customHeight="1" x14ac:dyDescent="0.35">
      <c r="A3" s="81" t="s">
        <v>27</v>
      </c>
      <c r="B3" s="81"/>
      <c r="C3" s="94"/>
      <c r="D3" s="94"/>
      <c r="E3" s="94"/>
      <c r="F3" s="94"/>
      <c r="G3" s="94"/>
      <c r="H3" s="94"/>
      <c r="I3" s="2"/>
      <c r="J3" s="2"/>
      <c r="K3" s="2"/>
      <c r="L3" s="2"/>
      <c r="M3" s="2"/>
      <c r="N3" s="2"/>
      <c r="O3" s="2"/>
      <c r="P3" s="2"/>
      <c r="Q3" s="2"/>
      <c r="R3" s="2"/>
      <c r="S3" s="2"/>
      <c r="T3" s="9"/>
      <c r="U3" s="9"/>
    </row>
    <row r="4" spans="1:21" ht="24" customHeight="1" x14ac:dyDescent="0.35">
      <c r="A4" s="81" t="s">
        <v>29</v>
      </c>
      <c r="B4" s="81"/>
      <c r="C4" s="94"/>
      <c r="D4" s="94"/>
      <c r="E4" s="94"/>
      <c r="F4" s="94"/>
      <c r="G4" s="94"/>
      <c r="H4" s="94"/>
      <c r="I4" s="2"/>
      <c r="J4" s="2"/>
      <c r="K4" s="2"/>
      <c r="L4" s="2"/>
      <c r="M4" s="2"/>
      <c r="N4" s="2"/>
      <c r="O4" s="2"/>
      <c r="P4" s="2"/>
      <c r="Q4" s="2"/>
      <c r="R4" s="2"/>
      <c r="S4" s="2"/>
      <c r="T4" s="9"/>
      <c r="U4" s="9"/>
    </row>
    <row r="5" spans="1:21" ht="24" customHeight="1" x14ac:dyDescent="0.35">
      <c r="A5" s="81" t="s">
        <v>28</v>
      </c>
      <c r="B5" s="81"/>
      <c r="C5" s="94"/>
      <c r="D5" s="94"/>
      <c r="E5" s="94"/>
      <c r="F5" s="94"/>
      <c r="G5" s="94"/>
      <c r="H5" s="94"/>
      <c r="I5" s="2"/>
      <c r="J5" s="2"/>
      <c r="K5" s="2"/>
      <c r="L5" s="2"/>
      <c r="M5" s="2"/>
      <c r="N5" s="2"/>
      <c r="O5" s="2"/>
      <c r="P5" s="2"/>
      <c r="Q5" s="2"/>
      <c r="R5" s="2"/>
      <c r="S5" s="2"/>
      <c r="T5" s="9"/>
      <c r="U5" s="9"/>
    </row>
    <row r="6" spans="1:21" ht="24" customHeight="1" x14ac:dyDescent="0.35">
      <c r="A6" s="81" t="s">
        <v>30</v>
      </c>
      <c r="B6" s="81"/>
      <c r="C6" s="94"/>
      <c r="D6" s="94"/>
      <c r="E6" s="94"/>
      <c r="F6" s="94"/>
      <c r="G6" s="94"/>
      <c r="H6" s="94"/>
      <c r="I6" s="2"/>
      <c r="J6" s="2"/>
      <c r="K6" s="2"/>
      <c r="L6" s="2"/>
      <c r="M6" s="2"/>
      <c r="N6" s="2"/>
      <c r="O6" s="2"/>
      <c r="P6" s="2"/>
      <c r="Q6" s="2"/>
      <c r="R6" s="2"/>
      <c r="S6" s="2"/>
      <c r="T6" s="9"/>
      <c r="U6" s="9"/>
    </row>
    <row r="7" spans="1:21" s="62" customFormat="1" x14ac:dyDescent="0.35">
      <c r="A7" s="12"/>
      <c r="B7" s="10"/>
      <c r="C7" s="11"/>
      <c r="D7" s="12"/>
      <c r="E7" s="12"/>
      <c r="F7" s="12"/>
      <c r="G7" s="12"/>
      <c r="H7" s="12"/>
      <c r="I7" s="6"/>
      <c r="J7" s="6"/>
      <c r="K7" s="6"/>
      <c r="L7" s="6"/>
      <c r="M7" s="6"/>
      <c r="N7" s="6"/>
      <c r="O7" s="6"/>
      <c r="P7" s="6"/>
      <c r="Q7" s="6"/>
      <c r="R7" s="6"/>
      <c r="S7" s="6"/>
      <c r="T7" s="12"/>
      <c r="U7" s="12"/>
    </row>
    <row r="8" spans="1:21" ht="18.5" x14ac:dyDescent="0.35">
      <c r="A8" s="76" t="s">
        <v>10</v>
      </c>
      <c r="B8" s="76"/>
      <c r="C8" s="76"/>
      <c r="D8" s="76"/>
      <c r="E8" s="76"/>
      <c r="F8" s="76"/>
      <c r="G8" s="76"/>
      <c r="H8" s="76"/>
      <c r="I8" s="9"/>
      <c r="J8" s="9"/>
      <c r="K8" s="9"/>
      <c r="L8" s="9"/>
      <c r="M8" s="9"/>
      <c r="N8" s="9"/>
      <c r="O8" s="9"/>
      <c r="P8" s="9"/>
      <c r="Q8" s="9"/>
      <c r="R8" s="9"/>
      <c r="S8" s="9"/>
      <c r="T8" s="9"/>
      <c r="U8" s="9"/>
    </row>
    <row r="9" spans="1:21" x14ac:dyDescent="0.35">
      <c r="A9" s="9"/>
      <c r="B9" s="64"/>
      <c r="C9" s="84" t="s">
        <v>57</v>
      </c>
      <c r="D9" s="84"/>
      <c r="E9" s="84"/>
      <c r="F9" s="84"/>
      <c r="G9" s="64"/>
      <c r="H9" s="64"/>
      <c r="I9" s="9"/>
      <c r="J9" s="9"/>
      <c r="K9" s="9"/>
      <c r="L9" s="9"/>
      <c r="M9" s="9"/>
      <c r="N9" s="9"/>
      <c r="O9" s="9"/>
      <c r="P9" s="9"/>
      <c r="Q9" s="9"/>
      <c r="R9" s="9"/>
      <c r="S9" s="9"/>
      <c r="T9" s="9"/>
      <c r="U9" s="9"/>
    </row>
    <row r="10" spans="1:21" x14ac:dyDescent="0.35">
      <c r="A10" s="9"/>
      <c r="B10" s="5"/>
      <c r="C10" s="9"/>
      <c r="D10" s="9"/>
      <c r="E10" s="9"/>
      <c r="F10" s="9"/>
      <c r="G10" s="9"/>
      <c r="H10" s="9"/>
      <c r="I10" s="9"/>
      <c r="J10" s="9"/>
      <c r="K10" s="9"/>
      <c r="L10" s="9"/>
      <c r="M10" s="9"/>
      <c r="N10" s="9"/>
      <c r="O10" s="9"/>
      <c r="P10" s="9"/>
      <c r="Q10" s="9"/>
      <c r="R10" s="9"/>
      <c r="S10" s="9"/>
      <c r="T10" s="9"/>
      <c r="U10" s="9"/>
    </row>
    <row r="11" spans="1:21" ht="26.25" customHeight="1" x14ac:dyDescent="0.35">
      <c r="A11" s="88" t="s">
        <v>24</v>
      </c>
      <c r="B11" s="89"/>
      <c r="C11" s="90"/>
      <c r="D11" s="85" t="s">
        <v>44</v>
      </c>
      <c r="E11" s="85" t="s">
        <v>39</v>
      </c>
      <c r="F11" s="85" t="s">
        <v>43</v>
      </c>
      <c r="G11" s="85" t="s">
        <v>40</v>
      </c>
      <c r="H11" s="85"/>
      <c r="I11" s="9"/>
      <c r="J11" s="9"/>
      <c r="K11" s="9"/>
      <c r="L11" s="9"/>
      <c r="M11" s="9"/>
      <c r="N11" s="9"/>
      <c r="O11" s="9"/>
      <c r="P11" s="9"/>
      <c r="Q11" s="9"/>
      <c r="R11" s="9"/>
      <c r="S11" s="9"/>
      <c r="T11" s="9"/>
      <c r="U11" s="9"/>
    </row>
    <row r="12" spans="1:21" ht="31" x14ac:dyDescent="0.35">
      <c r="A12" s="91"/>
      <c r="B12" s="92"/>
      <c r="C12" s="93"/>
      <c r="D12" s="85"/>
      <c r="E12" s="85"/>
      <c r="F12" s="85"/>
      <c r="G12" s="20" t="s">
        <v>41</v>
      </c>
      <c r="H12" s="20" t="s">
        <v>42</v>
      </c>
      <c r="I12" s="9"/>
      <c r="J12" s="9"/>
      <c r="K12" s="9"/>
      <c r="L12" s="9"/>
      <c r="M12" s="9"/>
      <c r="N12" s="9"/>
      <c r="O12" s="9"/>
      <c r="P12" s="9"/>
      <c r="Q12" s="9"/>
      <c r="R12" s="9"/>
      <c r="S12" s="9"/>
      <c r="T12" s="9"/>
      <c r="U12" s="9"/>
    </row>
    <row r="13" spans="1:21" ht="19.5" customHeight="1" x14ac:dyDescent="0.35">
      <c r="A13" s="85" t="s">
        <v>11</v>
      </c>
      <c r="B13" s="85"/>
      <c r="C13" s="21" t="s">
        <v>12</v>
      </c>
      <c r="D13" s="22"/>
      <c r="E13" s="25">
        <v>800</v>
      </c>
      <c r="F13" s="23">
        <v>60</v>
      </c>
      <c r="G13" s="26">
        <f>D13*E13*F13*0.75</f>
        <v>0</v>
      </c>
      <c r="H13" s="26">
        <f>D13*E13*F13*0.25</f>
        <v>0</v>
      </c>
      <c r="I13" s="9"/>
      <c r="J13" s="9"/>
      <c r="K13" s="9"/>
      <c r="L13" s="9"/>
      <c r="M13" s="9"/>
      <c r="N13" s="9"/>
      <c r="O13" s="9"/>
      <c r="P13" s="9"/>
      <c r="Q13" s="9"/>
      <c r="R13" s="9"/>
      <c r="S13" s="9"/>
      <c r="T13" s="9"/>
      <c r="U13" s="9"/>
    </row>
    <row r="14" spans="1:21" ht="19.5" customHeight="1" x14ac:dyDescent="0.35">
      <c r="A14" s="85"/>
      <c r="B14" s="85"/>
      <c r="C14" s="21" t="s">
        <v>13</v>
      </c>
      <c r="D14" s="22"/>
      <c r="E14" s="25">
        <v>4500</v>
      </c>
      <c r="F14" s="23">
        <v>60</v>
      </c>
      <c r="G14" s="26">
        <f t="shared" ref="G14:G15" si="0">D14*E14*F14*0.75</f>
        <v>0</v>
      </c>
      <c r="H14" s="26">
        <f t="shared" ref="H14:H16" si="1">D14*E14*F14*0.25</f>
        <v>0</v>
      </c>
      <c r="I14" s="9"/>
      <c r="J14" s="9"/>
      <c r="K14" s="9"/>
      <c r="L14" s="9"/>
      <c r="M14" s="9"/>
      <c r="N14" s="9"/>
      <c r="O14" s="9"/>
      <c r="P14" s="9"/>
      <c r="Q14" s="9"/>
      <c r="R14" s="9"/>
      <c r="S14" s="9"/>
      <c r="T14" s="9"/>
      <c r="U14" s="9"/>
    </row>
    <row r="15" spans="1:21" ht="19.5" customHeight="1" x14ac:dyDescent="0.35">
      <c r="A15" s="85" t="s">
        <v>14</v>
      </c>
      <c r="B15" s="85"/>
      <c r="C15" s="21" t="s">
        <v>12</v>
      </c>
      <c r="D15" s="22"/>
      <c r="E15" s="25">
        <v>800</v>
      </c>
      <c r="F15" s="23">
        <v>48</v>
      </c>
      <c r="G15" s="26">
        <f t="shared" si="0"/>
        <v>0</v>
      </c>
      <c r="H15" s="26">
        <f t="shared" si="1"/>
        <v>0</v>
      </c>
      <c r="I15" s="9"/>
      <c r="J15" s="9"/>
      <c r="K15" s="9"/>
      <c r="L15" s="9"/>
      <c r="M15" s="9"/>
      <c r="N15" s="9"/>
      <c r="O15" s="9"/>
      <c r="P15" s="9"/>
      <c r="Q15" s="9"/>
      <c r="R15" s="9"/>
      <c r="S15" s="9"/>
      <c r="T15" s="9"/>
      <c r="U15" s="9"/>
    </row>
    <row r="16" spans="1:21" ht="19.5" customHeight="1" x14ac:dyDescent="0.35">
      <c r="A16" s="85"/>
      <c r="B16" s="85"/>
      <c r="C16" s="21" t="s">
        <v>13</v>
      </c>
      <c r="D16" s="22"/>
      <c r="E16" s="25">
        <v>4500</v>
      </c>
      <c r="F16" s="23">
        <v>48</v>
      </c>
      <c r="G16" s="26">
        <f>D16*E16*F16*0.75</f>
        <v>0</v>
      </c>
      <c r="H16" s="26">
        <f t="shared" si="1"/>
        <v>0</v>
      </c>
      <c r="I16" s="9"/>
      <c r="J16" s="9"/>
      <c r="K16" s="9"/>
      <c r="L16" s="9"/>
      <c r="M16" s="9"/>
      <c r="N16" s="9"/>
      <c r="O16" s="9"/>
      <c r="P16" s="9"/>
      <c r="Q16" s="9"/>
      <c r="R16" s="9"/>
      <c r="S16" s="9"/>
      <c r="T16" s="9"/>
      <c r="U16" s="9"/>
    </row>
    <row r="17" spans="1:21" ht="19.5" customHeight="1" x14ac:dyDescent="0.35">
      <c r="A17" s="86"/>
      <c r="B17" s="86"/>
      <c r="C17" s="24" t="s">
        <v>45</v>
      </c>
      <c r="D17" s="63">
        <f>SUM(D13:D16)</f>
        <v>0</v>
      </c>
      <c r="E17" s="24"/>
      <c r="F17" s="24"/>
      <c r="G17" s="27">
        <f>SUM(G13:G16)</f>
        <v>0</v>
      </c>
      <c r="H17" s="27">
        <f>SUM(H13:H16)</f>
        <v>0</v>
      </c>
      <c r="I17" s="9"/>
      <c r="J17" s="9"/>
      <c r="K17" s="9"/>
      <c r="L17" s="9"/>
      <c r="M17" s="9"/>
      <c r="N17" s="9"/>
      <c r="O17" s="9"/>
      <c r="P17" s="9"/>
      <c r="Q17" s="9"/>
      <c r="R17" s="9"/>
      <c r="S17" s="9"/>
      <c r="T17" s="9"/>
      <c r="U17" s="9"/>
    </row>
    <row r="18" spans="1:21" x14ac:dyDescent="0.35">
      <c r="A18" s="9"/>
      <c r="B18" s="1"/>
      <c r="C18" s="9"/>
      <c r="D18" s="9"/>
      <c r="E18" s="9"/>
      <c r="F18" s="9"/>
      <c r="G18" s="9"/>
      <c r="H18" s="9"/>
      <c r="I18" s="9"/>
      <c r="J18" s="9"/>
      <c r="K18" s="9"/>
      <c r="L18" s="9"/>
      <c r="M18" s="9"/>
      <c r="N18" s="9"/>
      <c r="O18" s="9"/>
      <c r="P18" s="9"/>
      <c r="Q18" s="9"/>
      <c r="R18" s="9"/>
      <c r="S18" s="9"/>
      <c r="T18" s="9"/>
      <c r="U18" s="9"/>
    </row>
    <row r="19" spans="1:21" s="31" customFormat="1" ht="32.25" customHeight="1" x14ac:dyDescent="0.35">
      <c r="A19" s="65" t="s">
        <v>34</v>
      </c>
      <c r="B19" s="87" t="s">
        <v>38</v>
      </c>
      <c r="C19" s="87"/>
      <c r="D19" s="87"/>
      <c r="E19" s="87"/>
      <c r="F19" s="87"/>
      <c r="G19" s="87"/>
      <c r="H19" s="87"/>
      <c r="I19" s="30"/>
      <c r="J19" s="30"/>
      <c r="K19" s="30"/>
      <c r="L19" s="30"/>
      <c r="M19" s="30"/>
      <c r="N19" s="30"/>
      <c r="O19" s="30"/>
      <c r="P19" s="30"/>
      <c r="Q19" s="30"/>
      <c r="R19" s="30"/>
      <c r="S19" s="30"/>
      <c r="T19" s="30"/>
      <c r="U19" s="30"/>
    </row>
    <row r="20" spans="1:21" s="31" customFormat="1" ht="16.5" customHeight="1" x14ac:dyDescent="0.35">
      <c r="A20" s="65" t="s">
        <v>35</v>
      </c>
      <c r="B20" s="87" t="s">
        <v>52</v>
      </c>
      <c r="C20" s="87"/>
      <c r="D20" s="87"/>
      <c r="E20" s="87"/>
      <c r="F20" s="87"/>
      <c r="G20" s="87"/>
      <c r="H20" s="87"/>
      <c r="I20" s="30"/>
      <c r="J20" s="30"/>
      <c r="K20" s="30"/>
      <c r="L20" s="30"/>
      <c r="M20" s="30"/>
      <c r="N20" s="30"/>
      <c r="O20" s="30"/>
      <c r="P20" s="30"/>
      <c r="Q20" s="30"/>
      <c r="R20" s="30"/>
      <c r="S20" s="30"/>
      <c r="T20" s="30"/>
      <c r="U20" s="30"/>
    </row>
    <row r="21" spans="1:21" s="31" customFormat="1" ht="16.5" customHeight="1" x14ac:dyDescent="0.35">
      <c r="A21" s="65" t="s">
        <v>36</v>
      </c>
      <c r="B21" s="87" t="s">
        <v>60</v>
      </c>
      <c r="C21" s="87"/>
      <c r="D21" s="87"/>
      <c r="E21" s="87"/>
      <c r="F21" s="87"/>
      <c r="G21" s="87"/>
      <c r="H21" s="87"/>
      <c r="I21" s="30"/>
      <c r="J21" s="30"/>
      <c r="K21" s="30"/>
      <c r="L21" s="30"/>
      <c r="M21" s="30"/>
      <c r="N21" s="30"/>
      <c r="O21" s="30"/>
      <c r="P21" s="30"/>
      <c r="Q21" s="30"/>
      <c r="R21" s="30"/>
      <c r="S21" s="30"/>
      <c r="T21" s="30"/>
      <c r="U21" s="30"/>
    </row>
    <row r="22" spans="1:21" s="31" customFormat="1" ht="16.5" customHeight="1" x14ac:dyDescent="0.35">
      <c r="A22" s="65" t="s">
        <v>37</v>
      </c>
      <c r="B22" s="87" t="s">
        <v>61</v>
      </c>
      <c r="C22" s="87"/>
      <c r="D22" s="87"/>
      <c r="E22" s="87"/>
      <c r="F22" s="87"/>
      <c r="G22" s="87"/>
      <c r="H22" s="87"/>
      <c r="I22" s="30"/>
      <c r="J22" s="30"/>
      <c r="K22" s="30"/>
      <c r="L22" s="30"/>
      <c r="M22" s="30"/>
      <c r="N22" s="30"/>
      <c r="O22" s="30"/>
      <c r="P22" s="30"/>
      <c r="Q22" s="30"/>
      <c r="R22" s="30"/>
      <c r="S22" s="30"/>
      <c r="T22" s="30"/>
      <c r="U22" s="30"/>
    </row>
    <row r="23" spans="1:21" ht="16.5" customHeight="1" x14ac:dyDescent="0.35">
      <c r="A23" s="66" t="s">
        <v>58</v>
      </c>
      <c r="B23" s="83" t="s">
        <v>59</v>
      </c>
      <c r="C23" s="83"/>
      <c r="D23" s="83"/>
      <c r="E23" s="83"/>
      <c r="F23" s="83"/>
      <c r="G23" s="83"/>
      <c r="H23" s="83"/>
      <c r="I23" s="32"/>
      <c r="J23" s="32"/>
      <c r="K23" s="9"/>
      <c r="L23" s="9"/>
      <c r="M23" s="9"/>
      <c r="N23" s="9"/>
      <c r="O23" s="9"/>
      <c r="P23" s="9"/>
      <c r="Q23" s="9"/>
      <c r="R23" s="9"/>
      <c r="S23" s="9"/>
      <c r="T23" s="9"/>
      <c r="U23" s="9"/>
    </row>
    <row r="24" spans="1:21" x14ac:dyDescent="0.35">
      <c r="A24" s="9"/>
      <c r="B24" s="9"/>
      <c r="C24" s="9"/>
      <c r="D24" s="9"/>
      <c r="E24" s="9"/>
      <c r="F24" s="9"/>
      <c r="G24" s="9"/>
      <c r="H24" s="9"/>
      <c r="I24" s="9"/>
      <c r="J24" s="9"/>
      <c r="K24" s="9"/>
      <c r="L24" s="9"/>
      <c r="M24" s="9"/>
      <c r="N24" s="9"/>
      <c r="O24" s="9"/>
      <c r="P24" s="9"/>
      <c r="Q24" s="9"/>
      <c r="R24" s="9"/>
      <c r="S24" s="9"/>
      <c r="T24" s="9"/>
      <c r="U24" s="9"/>
    </row>
    <row r="25" spans="1:21" x14ac:dyDescent="0.35">
      <c r="A25" s="9"/>
      <c r="B25" s="9"/>
      <c r="C25" s="9"/>
      <c r="D25" s="9"/>
      <c r="E25" s="9"/>
      <c r="F25" s="9"/>
      <c r="G25" s="9"/>
      <c r="H25" s="9"/>
      <c r="I25" s="9"/>
      <c r="J25" s="9"/>
      <c r="K25" s="9"/>
      <c r="L25" s="9"/>
      <c r="M25" s="9"/>
      <c r="N25" s="9"/>
      <c r="O25" s="9"/>
      <c r="P25" s="9"/>
      <c r="Q25" s="9"/>
      <c r="R25" s="9"/>
      <c r="S25" s="9"/>
      <c r="T25" s="9"/>
      <c r="U25" s="9"/>
    </row>
    <row r="26" spans="1:21" x14ac:dyDescent="0.35">
      <c r="A26" s="9"/>
      <c r="B26" s="9"/>
      <c r="C26" s="9"/>
      <c r="D26" s="9"/>
      <c r="E26" s="9"/>
      <c r="F26" s="9"/>
      <c r="G26" s="9"/>
      <c r="H26" s="9"/>
      <c r="I26" s="9"/>
      <c r="J26" s="9"/>
      <c r="K26" s="9"/>
      <c r="L26" s="9"/>
      <c r="M26" s="9"/>
      <c r="N26" s="9"/>
      <c r="O26" s="9"/>
      <c r="P26" s="9"/>
      <c r="Q26" s="9"/>
      <c r="R26" s="9"/>
      <c r="S26" s="9"/>
      <c r="T26" s="9"/>
      <c r="U26" s="9"/>
    </row>
    <row r="27" spans="1:21" x14ac:dyDescent="0.35">
      <c r="A27" s="9"/>
      <c r="B27" s="9"/>
      <c r="C27" s="9"/>
      <c r="D27" s="9"/>
      <c r="E27" s="9"/>
      <c r="F27" s="9"/>
      <c r="G27" s="9"/>
      <c r="H27" s="9" t="s">
        <v>23</v>
      </c>
      <c r="I27" s="9"/>
      <c r="J27" s="9"/>
      <c r="K27" s="9"/>
      <c r="L27" s="9"/>
      <c r="M27" s="9"/>
      <c r="N27" s="9"/>
      <c r="O27" s="9"/>
      <c r="P27" s="9"/>
      <c r="Q27" s="9"/>
      <c r="R27" s="9"/>
      <c r="S27" s="9"/>
      <c r="T27" s="9"/>
      <c r="U27" s="9"/>
    </row>
    <row r="28" spans="1:21" x14ac:dyDescent="0.35">
      <c r="A28" s="9"/>
      <c r="B28" s="9"/>
      <c r="C28" s="9"/>
      <c r="D28" s="9"/>
      <c r="E28" s="9"/>
      <c r="F28" s="9"/>
      <c r="G28" s="9"/>
      <c r="H28" s="9"/>
      <c r="I28" s="9"/>
      <c r="J28" s="9"/>
      <c r="K28" s="9"/>
      <c r="L28" s="9"/>
      <c r="M28" s="9"/>
      <c r="N28" s="9"/>
      <c r="O28" s="9"/>
      <c r="P28" s="9"/>
      <c r="Q28" s="9"/>
      <c r="R28" s="9"/>
      <c r="S28" s="9"/>
      <c r="T28" s="9"/>
      <c r="U28" s="9"/>
    </row>
    <row r="29" spans="1:21" x14ac:dyDescent="0.35">
      <c r="A29" s="9"/>
      <c r="B29" s="9"/>
      <c r="C29" s="9"/>
      <c r="D29" s="9"/>
      <c r="E29" s="9"/>
      <c r="F29" s="9"/>
      <c r="G29" s="9"/>
      <c r="H29" s="9"/>
      <c r="I29" s="9"/>
      <c r="J29" s="9"/>
      <c r="K29" s="9"/>
      <c r="L29" s="9"/>
      <c r="M29" s="9"/>
      <c r="N29" s="9"/>
      <c r="O29" s="9"/>
      <c r="P29" s="9"/>
      <c r="Q29" s="9"/>
      <c r="R29" s="9"/>
      <c r="S29" s="9"/>
      <c r="T29" s="9"/>
      <c r="U29" s="9"/>
    </row>
    <row r="30" spans="1:21" x14ac:dyDescent="0.35">
      <c r="A30" s="9"/>
      <c r="B30" s="9"/>
      <c r="C30" s="9"/>
      <c r="D30" s="9"/>
      <c r="E30" s="9"/>
      <c r="F30" s="9"/>
      <c r="G30" s="9"/>
      <c r="H30" s="9"/>
      <c r="I30" s="9"/>
      <c r="J30" s="9"/>
      <c r="K30" s="9"/>
      <c r="L30" s="9"/>
      <c r="M30" s="9"/>
      <c r="N30" s="9"/>
      <c r="O30" s="9"/>
      <c r="P30" s="9"/>
      <c r="Q30" s="9"/>
      <c r="R30" s="9"/>
      <c r="S30" s="9"/>
      <c r="T30" s="9"/>
      <c r="U30" s="9"/>
    </row>
    <row r="31" spans="1:21" x14ac:dyDescent="0.35">
      <c r="A31" s="9"/>
      <c r="B31" s="9"/>
      <c r="C31" s="9"/>
      <c r="D31" s="9"/>
      <c r="E31" s="9"/>
      <c r="F31" s="9"/>
      <c r="G31" s="9"/>
      <c r="H31" s="9"/>
      <c r="I31" s="9"/>
      <c r="J31" s="9"/>
      <c r="K31" s="9"/>
      <c r="L31" s="9"/>
      <c r="M31" s="9"/>
      <c r="N31" s="9"/>
      <c r="O31" s="9"/>
      <c r="P31" s="9"/>
      <c r="Q31" s="9"/>
      <c r="R31" s="9"/>
      <c r="S31" s="9"/>
      <c r="T31" s="9"/>
      <c r="U31" s="9"/>
    </row>
    <row r="32" spans="1:21" x14ac:dyDescent="0.35">
      <c r="A32" s="9"/>
      <c r="B32" s="9"/>
      <c r="C32" s="9"/>
      <c r="D32" s="9"/>
      <c r="E32" s="9"/>
      <c r="F32" s="9"/>
      <c r="G32" s="9"/>
      <c r="H32" s="9"/>
      <c r="I32" s="9"/>
      <c r="J32" s="9"/>
      <c r="K32" s="9"/>
      <c r="L32" s="9"/>
      <c r="M32" s="9"/>
      <c r="N32" s="9"/>
      <c r="O32" s="9"/>
      <c r="P32" s="9"/>
      <c r="Q32" s="9"/>
      <c r="R32" s="9"/>
      <c r="S32" s="9"/>
      <c r="T32" s="9"/>
      <c r="U32" s="9"/>
    </row>
    <row r="33" spans="1:21" x14ac:dyDescent="0.35">
      <c r="A33" s="9"/>
      <c r="B33" s="9"/>
      <c r="C33" s="9"/>
      <c r="D33" s="9"/>
      <c r="E33" s="9"/>
      <c r="F33" s="9"/>
      <c r="G33" s="9"/>
      <c r="H33" s="9"/>
      <c r="I33" s="9"/>
      <c r="J33" s="9"/>
      <c r="K33" s="9"/>
      <c r="L33" s="9"/>
      <c r="M33" s="9"/>
      <c r="N33" s="9"/>
      <c r="O33" s="9"/>
      <c r="P33" s="9"/>
      <c r="Q33" s="9"/>
      <c r="R33" s="9"/>
      <c r="S33" s="9"/>
      <c r="T33" s="9"/>
      <c r="U33" s="9"/>
    </row>
  </sheetData>
  <sheetProtection password="C7BC" sheet="1" objects="1" scenarios="1"/>
  <mergeCells count="24">
    <mergeCell ref="A1:H2"/>
    <mergeCell ref="D11:D12"/>
    <mergeCell ref="E11:E12"/>
    <mergeCell ref="F11:F12"/>
    <mergeCell ref="G11:H11"/>
    <mergeCell ref="A8:H8"/>
    <mergeCell ref="A11:C12"/>
    <mergeCell ref="C3:H3"/>
    <mergeCell ref="C4:H4"/>
    <mergeCell ref="C5:H5"/>
    <mergeCell ref="C6:H6"/>
    <mergeCell ref="A3:B3"/>
    <mergeCell ref="A4:B4"/>
    <mergeCell ref="A5:B5"/>
    <mergeCell ref="A6:B6"/>
    <mergeCell ref="B23:H23"/>
    <mergeCell ref="C9:F9"/>
    <mergeCell ref="A13:B14"/>
    <mergeCell ref="A15:B16"/>
    <mergeCell ref="A17:B17"/>
    <mergeCell ref="B20:H20"/>
    <mergeCell ref="B21:H21"/>
    <mergeCell ref="B22:H22"/>
    <mergeCell ref="B19:H19"/>
  </mergeCells>
  <dataValidations count="8">
    <dataValidation type="whole" allowBlank="1" showInputMessage="1" showErrorMessage="1" errorTitle="Uyarı" error="İlgili alana tam sayı girişi yapılabilmektedir." sqref="D14:D16">
      <formula1>0</formula1>
      <formula2>1000</formula2>
    </dataValidation>
    <dataValidation type="whole" operator="equal" showInputMessage="1" showErrorMessage="1" errorTitle="Uyarı" error="Bu Alanda Güncelleme Yapamazsınız." sqref="F15:F16">
      <formula1>48</formula1>
    </dataValidation>
    <dataValidation type="whole" allowBlank="1" showInputMessage="1" showErrorMessage="1" sqref="D13">
      <formula1>0</formula1>
      <formula2>1000</formula2>
    </dataValidation>
    <dataValidation type="whole" operator="equal" showInputMessage="1" showErrorMessage="1" errorTitle="Uyarı" error="Bu Alanda Güncelleme Yapamazsınız." sqref="F13:F14">
      <formula1>60</formula1>
    </dataValidation>
    <dataValidation type="whole" operator="equal" showInputMessage="1" showErrorMessage="1" errorTitle="Uyarı" error="Bu Alanda Güncelleme Yapamazsınız." sqref="E16 E14">
      <formula1>4500</formula1>
    </dataValidation>
    <dataValidation type="whole" operator="equal" showInputMessage="1" showErrorMessage="1" errorTitle="Uyarı" error="Bu Alanda Güncelleme Yapamazsınız." sqref="E15">
      <formula1>800</formula1>
    </dataValidation>
    <dataValidation type="whole" operator="equal" allowBlank="1" showInputMessage="1" showErrorMessage="1" errorTitle="Uyarı" error="Bu Alanda Güncelleme Yapamazsınız." sqref="E18">
      <formula1>4500</formula1>
    </dataValidation>
    <dataValidation type="whole" operator="equal" allowBlank="1" showInputMessage="1" showErrorMessage="1" errorTitle="Uyarı" error="Bu Alanda Güncelleme Yapamazsınız." sqref="E13">
      <formula1>800</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workbookViewId="0">
      <selection activeCell="C13" sqref="C13"/>
    </sheetView>
  </sheetViews>
  <sheetFormatPr defaultColWidth="9.1796875" defaultRowHeight="14.5" x14ac:dyDescent="0.35"/>
  <cols>
    <col min="1" max="1" width="24.81640625" style="67" customWidth="1"/>
    <col min="2" max="2" width="19" style="67" customWidth="1"/>
    <col min="3" max="3" width="49.26953125" style="67" customWidth="1"/>
    <col min="4" max="4" width="25.81640625" style="67" customWidth="1"/>
    <col min="5" max="5" width="20.453125" style="67" bestFit="1" customWidth="1"/>
    <col min="6" max="16384" width="9.1796875" style="67"/>
  </cols>
  <sheetData>
    <row r="1" spans="1:17" ht="18.75" customHeight="1" x14ac:dyDescent="0.35">
      <c r="A1" s="69" t="s">
        <v>0</v>
      </c>
      <c r="B1" s="69"/>
      <c r="C1" s="69"/>
      <c r="D1" s="69"/>
      <c r="E1" s="69"/>
    </row>
    <row r="2" spans="1:17" ht="15.75" customHeight="1" x14ac:dyDescent="0.35">
      <c r="A2" s="70"/>
      <c r="B2" s="70"/>
      <c r="C2" s="70"/>
      <c r="D2" s="70"/>
      <c r="E2" s="70"/>
    </row>
    <row r="3" spans="1:17" s="13" customFormat="1" ht="23.25" customHeight="1" x14ac:dyDescent="0.35">
      <c r="A3" s="8" t="s">
        <v>27</v>
      </c>
      <c r="B3" s="82">
        <f>+'EK-2'!C3</f>
        <v>0</v>
      </c>
      <c r="C3" s="82"/>
      <c r="D3" s="82"/>
      <c r="E3" s="82"/>
      <c r="G3" s="29"/>
      <c r="H3" s="29"/>
      <c r="I3" s="29"/>
      <c r="J3" s="29"/>
      <c r="K3" s="29"/>
      <c r="L3" s="29"/>
      <c r="M3" s="29"/>
      <c r="N3" s="29"/>
      <c r="O3" s="29"/>
      <c r="P3" s="29"/>
      <c r="Q3" s="29"/>
    </row>
    <row r="4" spans="1:17" s="13" customFormat="1" ht="23.25" customHeight="1" x14ac:dyDescent="0.35">
      <c r="A4" s="8" t="s">
        <v>29</v>
      </c>
      <c r="B4" s="82">
        <f>+'EK-2'!C4</f>
        <v>0</v>
      </c>
      <c r="C4" s="82"/>
      <c r="D4" s="82"/>
      <c r="E4" s="82"/>
      <c r="G4" s="29"/>
      <c r="H4" s="29"/>
      <c r="I4" s="29"/>
      <c r="J4" s="29"/>
      <c r="K4" s="29"/>
      <c r="L4" s="29"/>
      <c r="M4" s="29"/>
      <c r="N4" s="29"/>
      <c r="O4" s="29"/>
      <c r="P4" s="29"/>
      <c r="Q4" s="29"/>
    </row>
    <row r="5" spans="1:17" s="13" customFormat="1" ht="23.25" customHeight="1" x14ac:dyDescent="0.35">
      <c r="A5" s="8" t="s">
        <v>28</v>
      </c>
      <c r="B5" s="82">
        <f>+'EK-2'!C5</f>
        <v>0</v>
      </c>
      <c r="C5" s="82"/>
      <c r="D5" s="82"/>
      <c r="E5" s="82"/>
      <c r="G5" s="29"/>
      <c r="H5" s="29"/>
      <c r="I5" s="29"/>
      <c r="J5" s="29"/>
      <c r="K5" s="29"/>
      <c r="L5" s="29"/>
      <c r="M5" s="29"/>
      <c r="N5" s="29"/>
      <c r="O5" s="29"/>
      <c r="P5" s="29"/>
      <c r="Q5" s="29"/>
    </row>
    <row r="6" spans="1:17" s="13" customFormat="1" ht="23.25" customHeight="1" x14ac:dyDescent="0.35">
      <c r="A6" s="8" t="s">
        <v>30</v>
      </c>
      <c r="B6" s="82">
        <f>+'EK-2'!C6</f>
        <v>0</v>
      </c>
      <c r="C6" s="82"/>
      <c r="D6" s="82"/>
      <c r="E6" s="82"/>
      <c r="G6" s="29"/>
      <c r="H6" s="29"/>
      <c r="I6" s="29"/>
      <c r="J6" s="29"/>
      <c r="K6" s="29"/>
      <c r="L6" s="29"/>
      <c r="M6" s="29"/>
      <c r="N6" s="29"/>
      <c r="O6" s="29"/>
      <c r="P6" s="29"/>
      <c r="Q6" s="29"/>
    </row>
    <row r="7" spans="1:17" s="62" customFormat="1" x14ac:dyDescent="0.35">
      <c r="A7" s="10"/>
      <c r="B7" s="11"/>
      <c r="C7" s="11"/>
      <c r="D7" s="11"/>
      <c r="E7" s="11"/>
      <c r="G7" s="61"/>
      <c r="H7" s="61"/>
      <c r="I7" s="61"/>
      <c r="J7" s="61"/>
      <c r="K7" s="61"/>
      <c r="L7" s="61"/>
      <c r="M7" s="61"/>
      <c r="N7" s="61"/>
      <c r="O7" s="61"/>
      <c r="P7" s="61"/>
      <c r="Q7" s="61"/>
    </row>
    <row r="8" spans="1:17" ht="18" x14ac:dyDescent="0.35">
      <c r="A8" s="97" t="s">
        <v>15</v>
      </c>
      <c r="B8" s="97"/>
      <c r="C8" s="97"/>
      <c r="D8" s="97"/>
      <c r="E8" s="97"/>
    </row>
    <row r="9" spans="1:17" ht="15.5" x14ac:dyDescent="0.35">
      <c r="A9" s="7"/>
      <c r="B9" s="7"/>
      <c r="C9" s="38" t="s">
        <v>57</v>
      </c>
      <c r="D9" s="7"/>
      <c r="E9" s="7"/>
      <c r="F9" s="68"/>
      <c r="G9" s="68"/>
    </row>
    <row r="10" spans="1:17" x14ac:dyDescent="0.35">
      <c r="A10" s="7"/>
      <c r="B10" s="7"/>
      <c r="C10" s="7"/>
      <c r="D10" s="7"/>
      <c r="E10" s="7"/>
    </row>
    <row r="11" spans="1:17" ht="15.5" x14ac:dyDescent="0.35">
      <c r="A11" s="98" t="s">
        <v>16</v>
      </c>
      <c r="B11" s="98" t="s">
        <v>31</v>
      </c>
      <c r="C11" s="15" t="s">
        <v>17</v>
      </c>
      <c r="D11" s="98" t="s">
        <v>32</v>
      </c>
      <c r="E11" s="98" t="s">
        <v>33</v>
      </c>
    </row>
    <row r="12" spans="1:17" ht="30" customHeight="1" x14ac:dyDescent="0.35">
      <c r="A12" s="98"/>
      <c r="B12" s="98"/>
      <c r="C12" s="16" t="s">
        <v>62</v>
      </c>
      <c r="D12" s="98"/>
      <c r="E12" s="98"/>
    </row>
    <row r="13" spans="1:17" ht="36.75" customHeight="1" x14ac:dyDescent="0.35">
      <c r="A13" s="22"/>
      <c r="B13" s="17">
        <f>+'EK-2'!D17</f>
        <v>0</v>
      </c>
      <c r="C13" s="18">
        <f>2*2943</f>
        <v>5886</v>
      </c>
      <c r="D13" s="19">
        <v>36</v>
      </c>
      <c r="E13" s="33">
        <f>C13*B13*D13</f>
        <v>0</v>
      </c>
    </row>
    <row r="14" spans="1:17" x14ac:dyDescent="0.35">
      <c r="A14" s="7"/>
      <c r="B14" s="7"/>
      <c r="C14" s="7"/>
      <c r="D14" s="7"/>
      <c r="E14" s="7"/>
    </row>
    <row r="15" spans="1:17" ht="126.75" customHeight="1" x14ac:dyDescent="0.35">
      <c r="A15" s="95" t="s">
        <v>63</v>
      </c>
      <c r="B15" s="95"/>
      <c r="C15" s="95"/>
      <c r="D15" s="95"/>
      <c r="E15" s="95"/>
    </row>
    <row r="16" spans="1:17" x14ac:dyDescent="0.35">
      <c r="A16" s="96"/>
      <c r="B16" s="96"/>
      <c r="C16" s="96"/>
      <c r="D16" s="96"/>
      <c r="E16" s="96"/>
    </row>
  </sheetData>
  <sheetProtection algorithmName="SHA-512" hashValue="gGVrpWk0amX2odHSOFzqo2LBVQOqbK5fWEpF7YZChS9LKm7IPLObA7PfhRnPpQrKrXrk9Esha6CbPR85ce2c5w==" saltValue="hS1Swo7+SXXMqZbHzY+zAA==" spinCount="100000" sheet="1" objects="1" scenarios="1"/>
  <mergeCells count="12">
    <mergeCell ref="B3:E3"/>
    <mergeCell ref="B4:E4"/>
    <mergeCell ref="B5:E5"/>
    <mergeCell ref="B6:E6"/>
    <mergeCell ref="A1:E2"/>
    <mergeCell ref="A15:E15"/>
    <mergeCell ref="A16:E16"/>
    <mergeCell ref="A8:E8"/>
    <mergeCell ref="A11:A12"/>
    <mergeCell ref="B11:B12"/>
    <mergeCell ref="D11:D12"/>
    <mergeCell ref="E11:E12"/>
  </mergeCells>
  <dataValidations count="3">
    <dataValidation type="whole" allowBlank="1" showInputMessage="1" showErrorMessage="1" errorTitle="Uyarı" error="İlgili alana tam sayı girişi yapılabilmektdir." sqref="B13">
      <formula1>3</formula1>
      <formula2>1000</formula2>
    </dataValidation>
    <dataValidation type="whole" operator="equal" showInputMessage="1" showErrorMessage="1" errorTitle="Uyarı" error="İstihdam desteği en fazla 36 ay verilecektir. Hesaplama 36 ay üzerinden yapılacaktır." sqref="D13">
      <formula1>36</formula1>
    </dataValidation>
    <dataValidation type="whole" operator="equal" showInputMessage="1" showErrorMessage="1" errorTitle="Uyarı" error="İki Bürüt Asgari Ücret Tutarı 2019 Yılı İçin 2 x 2558,40 TL Olarak Hesaplanmıştır." sqref="C13">
      <formula1>5886</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workbookViewId="0">
      <selection activeCell="C12" sqref="C12"/>
    </sheetView>
  </sheetViews>
  <sheetFormatPr defaultColWidth="9.1796875" defaultRowHeight="14.5" x14ac:dyDescent="0.35"/>
  <cols>
    <col min="1" max="1" width="30.7265625" style="39" customWidth="1"/>
    <col min="2" max="5" width="16.453125" style="39" customWidth="1"/>
    <col min="6" max="16384" width="9.1796875" style="39"/>
  </cols>
  <sheetData>
    <row r="1" spans="1:19" ht="18.75" customHeight="1" x14ac:dyDescent="0.35">
      <c r="A1" s="102" t="s">
        <v>0</v>
      </c>
      <c r="B1" s="102"/>
      <c r="C1" s="102"/>
      <c r="D1" s="102"/>
      <c r="E1" s="102"/>
    </row>
    <row r="2" spans="1:19" ht="15.75" customHeight="1" x14ac:dyDescent="0.35">
      <c r="A2" s="103"/>
      <c r="B2" s="103"/>
      <c r="C2" s="103"/>
      <c r="D2" s="103"/>
      <c r="E2" s="103"/>
    </row>
    <row r="3" spans="1:19" ht="24.75" customHeight="1" x14ac:dyDescent="0.35">
      <c r="A3" s="40" t="s">
        <v>27</v>
      </c>
      <c r="B3" s="104">
        <f>+'EK-2'!C3</f>
        <v>0</v>
      </c>
      <c r="C3" s="104"/>
      <c r="D3" s="104"/>
      <c r="E3" s="104"/>
      <c r="I3" s="41"/>
      <c r="J3" s="41"/>
      <c r="K3" s="41"/>
      <c r="L3" s="41"/>
      <c r="M3" s="41"/>
      <c r="N3" s="41"/>
      <c r="O3" s="41"/>
      <c r="P3" s="41"/>
      <c r="Q3" s="41"/>
      <c r="R3" s="41"/>
      <c r="S3" s="41"/>
    </row>
    <row r="4" spans="1:19" ht="24.75" customHeight="1" x14ac:dyDescent="0.35">
      <c r="A4" s="40" t="s">
        <v>29</v>
      </c>
      <c r="B4" s="104">
        <f>+'EK-2'!C4</f>
        <v>0</v>
      </c>
      <c r="C4" s="104"/>
      <c r="D4" s="104"/>
      <c r="E4" s="104"/>
      <c r="I4" s="41"/>
      <c r="J4" s="41"/>
      <c r="K4" s="41"/>
      <c r="L4" s="41"/>
      <c r="M4" s="41"/>
      <c r="N4" s="41"/>
      <c r="O4" s="41"/>
      <c r="P4" s="41"/>
      <c r="Q4" s="41"/>
      <c r="R4" s="41"/>
      <c r="S4" s="41"/>
    </row>
    <row r="5" spans="1:19" ht="24.75" customHeight="1" x14ac:dyDescent="0.35">
      <c r="A5" s="40" t="s">
        <v>28</v>
      </c>
      <c r="B5" s="104">
        <f>+'EK-2'!C5</f>
        <v>0</v>
      </c>
      <c r="C5" s="104"/>
      <c r="D5" s="104"/>
      <c r="E5" s="104"/>
      <c r="I5" s="41"/>
      <c r="J5" s="41"/>
      <c r="K5" s="41"/>
      <c r="L5" s="41"/>
      <c r="M5" s="41"/>
      <c r="N5" s="41"/>
      <c r="O5" s="41"/>
      <c r="P5" s="41"/>
      <c r="Q5" s="41"/>
      <c r="R5" s="41"/>
      <c r="S5" s="41"/>
    </row>
    <row r="6" spans="1:19" ht="24.75" customHeight="1" x14ac:dyDescent="0.35">
      <c r="A6" s="40" t="s">
        <v>30</v>
      </c>
      <c r="B6" s="104">
        <f>+'EK-2'!C6</f>
        <v>0</v>
      </c>
      <c r="C6" s="104"/>
      <c r="D6" s="104"/>
      <c r="E6" s="104"/>
      <c r="I6" s="41"/>
      <c r="J6" s="41"/>
      <c r="K6" s="41"/>
      <c r="L6" s="41"/>
      <c r="M6" s="41"/>
      <c r="N6" s="41"/>
      <c r="O6" s="41"/>
      <c r="P6" s="41"/>
      <c r="Q6" s="41"/>
      <c r="R6" s="41"/>
      <c r="S6" s="41"/>
    </row>
    <row r="7" spans="1:19" s="44" customFormat="1" x14ac:dyDescent="0.35">
      <c r="A7" s="42"/>
      <c r="B7" s="43"/>
      <c r="C7" s="43"/>
      <c r="D7" s="43"/>
      <c r="E7" s="43"/>
      <c r="I7" s="45"/>
      <c r="J7" s="45"/>
      <c r="K7" s="45"/>
      <c r="L7" s="45"/>
      <c r="M7" s="45"/>
      <c r="N7" s="45"/>
      <c r="O7" s="45"/>
      <c r="P7" s="45"/>
      <c r="Q7" s="45"/>
      <c r="R7" s="45"/>
      <c r="S7" s="45"/>
    </row>
    <row r="8" spans="1:19" s="46" customFormat="1" ht="18.5" x14ac:dyDescent="0.35">
      <c r="A8" s="105" t="s">
        <v>18</v>
      </c>
      <c r="B8" s="105"/>
      <c r="C8" s="105"/>
      <c r="D8" s="105"/>
      <c r="E8" s="105"/>
    </row>
    <row r="9" spans="1:19" ht="15.5" x14ac:dyDescent="0.35">
      <c r="F9" s="47"/>
      <c r="G9" s="47"/>
      <c r="H9" s="47"/>
      <c r="I9" s="47"/>
    </row>
    <row r="11" spans="1:19" ht="26" x14ac:dyDescent="0.35">
      <c r="A11" s="48" t="s">
        <v>50</v>
      </c>
      <c r="B11" s="48" t="s">
        <v>49</v>
      </c>
      <c r="C11" s="48" t="s">
        <v>48</v>
      </c>
      <c r="D11" s="48" t="s">
        <v>46</v>
      </c>
      <c r="E11" s="48" t="s">
        <v>47</v>
      </c>
    </row>
    <row r="12" spans="1:19" ht="24" customHeight="1" x14ac:dyDescent="0.35">
      <c r="A12" s="49" t="s">
        <v>19</v>
      </c>
      <c r="B12" s="50">
        <v>96</v>
      </c>
      <c r="C12" s="51" t="s">
        <v>20</v>
      </c>
      <c r="D12" s="41">
        <v>400</v>
      </c>
      <c r="E12" s="52">
        <f>+D12*B12</f>
        <v>38400</v>
      </c>
    </row>
    <row r="13" spans="1:19" ht="24" customHeight="1" x14ac:dyDescent="0.35">
      <c r="A13" s="49" t="s">
        <v>21</v>
      </c>
      <c r="B13" s="50">
        <v>36</v>
      </c>
      <c r="C13" s="53">
        <f>+'EK-2'!D17</f>
        <v>0</v>
      </c>
      <c r="D13" s="50">
        <v>300</v>
      </c>
      <c r="E13" s="52">
        <f>D13*C13*B13</f>
        <v>0</v>
      </c>
    </row>
    <row r="14" spans="1:19" ht="24" customHeight="1" x14ac:dyDescent="0.35">
      <c r="A14" s="99" t="s">
        <v>22</v>
      </c>
      <c r="B14" s="99"/>
      <c r="C14" s="99"/>
      <c r="D14" s="99"/>
      <c r="E14" s="54">
        <f>SUM(E12:E13)</f>
        <v>38400</v>
      </c>
    </row>
    <row r="16" spans="1:19" ht="105" customHeight="1" x14ac:dyDescent="0.35">
      <c r="A16" s="100" t="s">
        <v>53</v>
      </c>
      <c r="B16" s="101"/>
      <c r="C16" s="101"/>
      <c r="D16" s="101"/>
      <c r="E16" s="101"/>
    </row>
    <row r="17" spans="1:1" x14ac:dyDescent="0.35">
      <c r="A17" s="55" t="s">
        <v>51</v>
      </c>
    </row>
  </sheetData>
  <sheetProtection password="C7BC" sheet="1" objects="1" scenarios="1"/>
  <mergeCells count="8">
    <mergeCell ref="A14:D14"/>
    <mergeCell ref="A16:E16"/>
    <mergeCell ref="A1:E2"/>
    <mergeCell ref="B3:E3"/>
    <mergeCell ref="B4:E4"/>
    <mergeCell ref="B5:E5"/>
    <mergeCell ref="B6:E6"/>
    <mergeCell ref="A8:E8"/>
  </mergeCells>
  <dataValidations count="5">
    <dataValidation allowBlank="1" showInputMessage="1" showErrorMessage="1" errorTitle="Uyarı" error="İlgili alana tam sayı girişi yapılabilmektedir. " sqref="C13"/>
    <dataValidation type="whole" operator="equal" showInputMessage="1" showErrorMessage="1" errorTitle="Uyarı" error="Bu Alanda Güncelleme Yapamazsınız." sqref="E12">
      <formula1>38400</formula1>
    </dataValidation>
    <dataValidation type="whole" operator="equal" allowBlank="1" showInputMessage="1" showErrorMessage="1" errorTitle="Uyarı" error="Bu Alanda Güncelleme Yapamazsınız." sqref="D13">
      <formula1>300</formula1>
    </dataValidation>
    <dataValidation type="whole" operator="equal" showInputMessage="1" showErrorMessage="1" errorTitle="Uyarı" error="Akademik Danışmanlar için verilecek PTİ tutarı en fazla 36 ay üzerinden hesaplanacaktır." sqref="B13">
      <formula1>36</formula1>
    </dataValidation>
    <dataValidation type="whole" operator="equal" allowBlank="1" showInputMessage="1" showErrorMessage="1" errorTitle="Uyarı" error="Proje Yöneticisi için verilecek PTİ tutarı en fazla 96 ay üzerinden hesaplanacaktır." sqref="B12">
      <formula1>96</formula1>
    </dataValidation>
  </dataValidations>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EK-1</vt:lpstr>
      <vt:lpstr>EK-2</vt:lpstr>
      <vt:lpstr>EK-3</vt:lpstr>
      <vt:lpstr>EK-4</vt:lpstr>
      <vt:lpstr>'EK-1'!Yazdırma_Alanı</vt:lpstr>
      <vt:lpstr>'EK-2'!Yazdırma_Alanı</vt:lpstr>
      <vt:lpstr>'EK-3'!Yazdırma_Alanı</vt:lpstr>
      <vt:lpstr>'EK-4'!Yazdırma_Alanı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Kemal Tan</dc:creator>
  <cp:lastModifiedBy>Kemal Tan</cp:lastModifiedBy>
  <cp:lastPrinted>2019-09-04T09:51:23Z</cp:lastPrinted>
  <dcterms:created xsi:type="dcterms:W3CDTF">2019-09-03T07:01:44Z</dcterms:created>
  <dcterms:modified xsi:type="dcterms:W3CDTF">2020-12-25T16:25:47Z</dcterms:modified>
</cp:coreProperties>
</file>