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urat.bozlagan\Desktop\GİDER FORMLARI 18072022\YENİLENENLER\"/>
    </mc:Choice>
  </mc:AlternateContent>
  <bookViews>
    <workbookView xWindow="0" yWindow="0" windowWidth="23040" windowHeight="8928" tabRatio="987"/>
  </bookViews>
  <sheets>
    <sheet name="Proje Bilgileri" sheetId="1" r:id="rId1"/>
    <sheet name="KAPAK" sheetId="2" r:id="rId2"/>
    <sheet name="İÇİNDEKİLER" sheetId="26" r:id="rId3"/>
    <sheet name="TAAHHÜTNAME" sheetId="3" r:id="rId4"/>
    <sheet name="G015A" sheetId="19" r:id="rId5"/>
    <sheet name="G020" sheetId="24" r:id="rId6"/>
  </sheets>
  <definedNames>
    <definedName name="imzatarihi">'Proje Bilgileri'!$C$9</definedName>
    <definedName name="kurulusyetkilisi">'Proje Bilgileri'!$C$8</definedName>
    <definedName name="olcek">'Proje Bilgileri'!$C$7</definedName>
    <definedName name="ProjeAdi">'Proje Bilgileri'!$C$3</definedName>
    <definedName name="ProjeNo">'Proje Bilgileri'!$C$2</definedName>
    <definedName name="_xlnm.Print_Area" localSheetId="4">INDIRECT(G015A!$O$1)</definedName>
    <definedName name="_xlnm.Print_Area" localSheetId="1">KAPAK!$A$1:$C$36</definedName>
    <definedName name="_xlnm.Print_Area" localSheetId="3">TAAHHÜTNAME!$A$1:$A$8</definedName>
    <definedName name="Yil">'Proje Bilgileri'!$C$4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24" l="1"/>
  <c r="E350" i="19"/>
  <c r="E323" i="19"/>
  <c r="E296" i="19"/>
  <c r="E269" i="19"/>
  <c r="E242" i="19"/>
  <c r="E215" i="19"/>
  <c r="E188" i="19"/>
  <c r="E161" i="19"/>
  <c r="E134" i="19"/>
  <c r="E107" i="19"/>
  <c r="E80" i="19"/>
  <c r="E53" i="19"/>
  <c r="E26" i="19"/>
  <c r="A6" i="3"/>
  <c r="C9" i="1" l="1"/>
  <c r="A14" i="24" s="1"/>
  <c r="C323" i="19" l="1"/>
  <c r="C350" i="19"/>
  <c r="C269" i="19"/>
  <c r="C296" i="19"/>
  <c r="C215" i="19"/>
  <c r="C242" i="19"/>
  <c r="C161" i="19"/>
  <c r="C188" i="19"/>
  <c r="C107" i="19"/>
  <c r="C134" i="19"/>
  <c r="C53" i="19"/>
  <c r="C80" i="19"/>
  <c r="A7" i="3"/>
  <c r="C26" i="19"/>
  <c r="K348" i="19"/>
  <c r="N346" i="19"/>
  <c r="L346" i="19"/>
  <c r="K346" i="19" s="1"/>
  <c r="L345" i="19"/>
  <c r="K345" i="19" s="1"/>
  <c r="L344" i="19"/>
  <c r="M344" i="19" s="1"/>
  <c r="L343" i="19"/>
  <c r="M343" i="19" s="1"/>
  <c r="L342" i="19"/>
  <c r="K342" i="19" s="1"/>
  <c r="L341" i="19"/>
  <c r="K341" i="19" s="1"/>
  <c r="L340" i="19"/>
  <c r="M340" i="19" s="1"/>
  <c r="L339" i="19"/>
  <c r="M339" i="19" s="1"/>
  <c r="L338" i="19"/>
  <c r="K338" i="19" s="1"/>
  <c r="L337" i="19"/>
  <c r="K337" i="19" s="1"/>
  <c r="L336" i="19"/>
  <c r="M336" i="19" s="1"/>
  <c r="L335" i="19"/>
  <c r="M335" i="19" s="1"/>
  <c r="K335" i="19"/>
  <c r="L334" i="19"/>
  <c r="K334" i="19" s="1"/>
  <c r="L333" i="19"/>
  <c r="K333" i="19" s="1"/>
  <c r="L332" i="19"/>
  <c r="M332" i="19" s="1"/>
  <c r="C329" i="19"/>
  <c r="C328" i="19"/>
  <c r="A326" i="19"/>
  <c r="K321" i="19"/>
  <c r="N319" i="19"/>
  <c r="L319" i="19"/>
  <c r="M319" i="19" s="1"/>
  <c r="L318" i="19"/>
  <c r="M318" i="19" s="1"/>
  <c r="L317" i="19"/>
  <c r="K317" i="19" s="1"/>
  <c r="M316" i="19"/>
  <c r="L316" i="19"/>
  <c r="K316" i="19"/>
  <c r="L315" i="19"/>
  <c r="M315" i="19" s="1"/>
  <c r="L314" i="19"/>
  <c r="M314" i="19" s="1"/>
  <c r="L313" i="19"/>
  <c r="K313" i="19" s="1"/>
  <c r="M312" i="19"/>
  <c r="L312" i="19"/>
  <c r="K312" i="19"/>
  <c r="L311" i="19"/>
  <c r="M311" i="19" s="1"/>
  <c r="L310" i="19"/>
  <c r="M310" i="19" s="1"/>
  <c r="L309" i="19"/>
  <c r="K309" i="19" s="1"/>
  <c r="M308" i="19"/>
  <c r="L308" i="19"/>
  <c r="K308" i="19"/>
  <c r="L307" i="19"/>
  <c r="M307" i="19" s="1"/>
  <c r="L306" i="19"/>
  <c r="M306" i="19" s="1"/>
  <c r="L305" i="19"/>
  <c r="K305" i="19" s="1"/>
  <c r="C302" i="19"/>
  <c r="C301" i="19"/>
  <c r="A299" i="19"/>
  <c r="K294" i="19"/>
  <c r="N292" i="19"/>
  <c r="L292" i="19"/>
  <c r="M292" i="19" s="1"/>
  <c r="L291" i="19"/>
  <c r="K291" i="19" s="1"/>
  <c r="L290" i="19"/>
  <c r="M290" i="19" s="1"/>
  <c r="L289" i="19"/>
  <c r="M289" i="19" s="1"/>
  <c r="L288" i="19"/>
  <c r="M288" i="19" s="1"/>
  <c r="L287" i="19"/>
  <c r="K287" i="19" s="1"/>
  <c r="L286" i="19"/>
  <c r="M286" i="19" s="1"/>
  <c r="L285" i="19"/>
  <c r="M285" i="19" s="1"/>
  <c r="L284" i="19"/>
  <c r="M284" i="19" s="1"/>
  <c r="K284" i="19"/>
  <c r="L283" i="19"/>
  <c r="K283" i="19" s="1"/>
  <c r="L282" i="19"/>
  <c r="M282" i="19" s="1"/>
  <c r="K282" i="19"/>
  <c r="L281" i="19"/>
  <c r="M281" i="19" s="1"/>
  <c r="L280" i="19"/>
  <c r="M280" i="19" s="1"/>
  <c r="K280" i="19"/>
  <c r="L279" i="19"/>
  <c r="K279" i="19" s="1"/>
  <c r="L278" i="19"/>
  <c r="M278" i="19" s="1"/>
  <c r="K278" i="19"/>
  <c r="C275" i="19"/>
  <c r="C274" i="19"/>
  <c r="A272" i="19"/>
  <c r="K267" i="19"/>
  <c r="N265" i="19"/>
  <c r="L265" i="19"/>
  <c r="K265" i="19" s="1"/>
  <c r="L264" i="19"/>
  <c r="M264" i="19" s="1"/>
  <c r="L263" i="19"/>
  <c r="M263" i="19" s="1"/>
  <c r="L262" i="19"/>
  <c r="M262" i="19" s="1"/>
  <c r="K262" i="19"/>
  <c r="L261" i="19"/>
  <c r="K261" i="19" s="1"/>
  <c r="L260" i="19"/>
  <c r="M260" i="19" s="1"/>
  <c r="L259" i="19"/>
  <c r="M259" i="19" s="1"/>
  <c r="L258" i="19"/>
  <c r="M258" i="19" s="1"/>
  <c r="K258" i="19"/>
  <c r="L257" i="19"/>
  <c r="K257" i="19" s="1"/>
  <c r="L256" i="19"/>
  <c r="M256" i="19" s="1"/>
  <c r="L255" i="19"/>
  <c r="M255" i="19" s="1"/>
  <c r="L254" i="19"/>
  <c r="M254" i="19" s="1"/>
  <c r="L253" i="19"/>
  <c r="K253" i="19" s="1"/>
  <c r="L252" i="19"/>
  <c r="M252" i="19" s="1"/>
  <c r="L251" i="19"/>
  <c r="M251" i="19" s="1"/>
  <c r="C248" i="19"/>
  <c r="C247" i="19"/>
  <c r="A245" i="19"/>
  <c r="K240" i="19"/>
  <c r="N238" i="19"/>
  <c r="L238" i="19"/>
  <c r="M238" i="19" s="1"/>
  <c r="L237" i="19"/>
  <c r="M237" i="19" s="1"/>
  <c r="L236" i="19"/>
  <c r="M236" i="19" s="1"/>
  <c r="K236" i="19"/>
  <c r="L235" i="19"/>
  <c r="K235" i="19" s="1"/>
  <c r="L234" i="19"/>
  <c r="M234" i="19" s="1"/>
  <c r="L233" i="19"/>
  <c r="M233" i="19" s="1"/>
  <c r="L232" i="19"/>
  <c r="M232" i="19" s="1"/>
  <c r="K232" i="19"/>
  <c r="L231" i="19"/>
  <c r="K231" i="19" s="1"/>
  <c r="L230" i="19"/>
  <c r="M230" i="19" s="1"/>
  <c r="L229" i="19"/>
  <c r="M229" i="19" s="1"/>
  <c r="L228" i="19"/>
  <c r="M228" i="19" s="1"/>
  <c r="K228" i="19"/>
  <c r="L227" i="19"/>
  <c r="K227" i="19" s="1"/>
  <c r="L226" i="19"/>
  <c r="M226" i="19" s="1"/>
  <c r="L225" i="19"/>
  <c r="M225" i="19" s="1"/>
  <c r="L224" i="19"/>
  <c r="M224" i="19" s="1"/>
  <c r="K224" i="19"/>
  <c r="C221" i="19"/>
  <c r="C220" i="19"/>
  <c r="A218" i="19"/>
  <c r="K213" i="19"/>
  <c r="N211" i="19"/>
  <c r="L211" i="19"/>
  <c r="M211" i="19" s="1"/>
  <c r="L210" i="19"/>
  <c r="M210" i="19" s="1"/>
  <c r="K210" i="19"/>
  <c r="L209" i="19"/>
  <c r="K209" i="19" s="1"/>
  <c r="L208" i="19"/>
  <c r="M208" i="19" s="1"/>
  <c r="L207" i="19"/>
  <c r="M207" i="19" s="1"/>
  <c r="K207" i="19"/>
  <c r="L206" i="19"/>
  <c r="M206" i="19" s="1"/>
  <c r="K206" i="19"/>
  <c r="L205" i="19"/>
  <c r="K205" i="19" s="1"/>
  <c r="L204" i="19"/>
  <c r="M204" i="19" s="1"/>
  <c r="L203" i="19"/>
  <c r="M203" i="19" s="1"/>
  <c r="M202" i="19"/>
  <c r="L202" i="19"/>
  <c r="K202" i="19"/>
  <c r="L201" i="19"/>
  <c r="K201" i="19" s="1"/>
  <c r="L200" i="19"/>
  <c r="M200" i="19" s="1"/>
  <c r="L199" i="19"/>
  <c r="M199" i="19" s="1"/>
  <c r="L198" i="19"/>
  <c r="M198" i="19" s="1"/>
  <c r="L197" i="19"/>
  <c r="K197" i="19" s="1"/>
  <c r="C194" i="19"/>
  <c r="C193" i="19"/>
  <c r="A191" i="19"/>
  <c r="K198" i="19" l="1"/>
  <c r="K211" i="19"/>
  <c r="K290" i="19"/>
  <c r="K343" i="19"/>
  <c r="K203" i="19"/>
  <c r="K254" i="19"/>
  <c r="K286" i="19"/>
  <c r="K199" i="19"/>
  <c r="K292" i="19"/>
  <c r="K306" i="19"/>
  <c r="K310" i="19"/>
  <c r="K314" i="19"/>
  <c r="K318" i="19"/>
  <c r="K339" i="19"/>
  <c r="K288" i="19"/>
  <c r="M209" i="19"/>
  <c r="M197" i="19"/>
  <c r="M201" i="19"/>
  <c r="M205" i="19"/>
  <c r="K225" i="19"/>
  <c r="M227" i="19"/>
  <c r="K229" i="19"/>
  <c r="M231" i="19"/>
  <c r="K233" i="19"/>
  <c r="M235" i="19"/>
  <c r="K237" i="19"/>
  <c r="K251" i="19"/>
  <c r="M253" i="19"/>
  <c r="K255" i="19"/>
  <c r="M257" i="19"/>
  <c r="K259" i="19"/>
  <c r="M261" i="19"/>
  <c r="K263" i="19"/>
  <c r="M265" i="19"/>
  <c r="K332" i="19"/>
  <c r="M334" i="19"/>
  <c r="K336" i="19"/>
  <c r="M338" i="19"/>
  <c r="K340" i="19"/>
  <c r="M342" i="19"/>
  <c r="K344" i="19"/>
  <c r="M346" i="19"/>
  <c r="K200" i="19"/>
  <c r="K204" i="19"/>
  <c r="K208" i="19"/>
  <c r="K226" i="19"/>
  <c r="K230" i="19"/>
  <c r="K234" i="19"/>
  <c r="K238" i="19"/>
  <c r="K252" i="19"/>
  <c r="K256" i="19"/>
  <c r="K260" i="19"/>
  <c r="K264" i="19"/>
  <c r="M333" i="19"/>
  <c r="M337" i="19"/>
  <c r="M341" i="19"/>
  <c r="M345" i="19"/>
  <c r="M279" i="19"/>
  <c r="K281" i="19"/>
  <c r="M283" i="19"/>
  <c r="K285" i="19"/>
  <c r="M287" i="19"/>
  <c r="K289" i="19"/>
  <c r="M291" i="19"/>
  <c r="M305" i="19"/>
  <c r="K307" i="19"/>
  <c r="M309" i="19"/>
  <c r="K311" i="19"/>
  <c r="M313" i="19"/>
  <c r="K315" i="19"/>
  <c r="M317" i="19"/>
  <c r="K319" i="19"/>
  <c r="B10" i="24"/>
  <c r="D20" i="2" l="1"/>
  <c r="A16" i="2" l="1"/>
  <c r="C167" i="19" l="1"/>
  <c r="C166" i="19"/>
  <c r="C140" i="19"/>
  <c r="C139" i="19"/>
  <c r="C113" i="19"/>
  <c r="C112" i="19"/>
  <c r="C86" i="19"/>
  <c r="C85" i="19"/>
  <c r="C59" i="19"/>
  <c r="C58" i="19"/>
  <c r="C32" i="19"/>
  <c r="C31" i="19"/>
  <c r="C5" i="19"/>
  <c r="C4" i="19"/>
  <c r="K186" i="19"/>
  <c r="N184" i="19"/>
  <c r="L184" i="19"/>
  <c r="K184" i="19" s="1"/>
  <c r="L183" i="19"/>
  <c r="K183" i="19" s="1"/>
  <c r="L182" i="19"/>
  <c r="K182" i="19" s="1"/>
  <c r="L181" i="19"/>
  <c r="M181" i="19" s="1"/>
  <c r="L180" i="19"/>
  <c r="K180" i="19" s="1"/>
  <c r="L179" i="19"/>
  <c r="K179" i="19" s="1"/>
  <c r="L178" i="19"/>
  <c r="K178" i="19" s="1"/>
  <c r="L177" i="19"/>
  <c r="M177" i="19" s="1"/>
  <c r="L176" i="19"/>
  <c r="K176" i="19" s="1"/>
  <c r="L175" i="19"/>
  <c r="K175" i="19" s="1"/>
  <c r="L174" i="19"/>
  <c r="K174" i="19" s="1"/>
  <c r="L173" i="19"/>
  <c r="M173" i="19" s="1"/>
  <c r="L172" i="19"/>
  <c r="K172" i="19" s="1"/>
  <c r="L171" i="19"/>
  <c r="K171" i="19" s="1"/>
  <c r="L170" i="19"/>
  <c r="K170" i="19" s="1"/>
  <c r="A164" i="19"/>
  <c r="M184" i="19" l="1"/>
  <c r="M176" i="19"/>
  <c r="M171" i="19"/>
  <c r="K173" i="19"/>
  <c r="M175" i="19"/>
  <c r="K177" i="19"/>
  <c r="M179" i="19"/>
  <c r="K181" i="19"/>
  <c r="M183" i="19"/>
  <c r="M172" i="19"/>
  <c r="M180" i="19"/>
  <c r="M170" i="19"/>
  <c r="M174" i="19"/>
  <c r="M178" i="19"/>
  <c r="M182" i="19"/>
  <c r="A137" i="19"/>
  <c r="A110" i="19"/>
  <c r="A83" i="19"/>
  <c r="A56" i="19"/>
  <c r="A29" i="19"/>
  <c r="A2" i="19"/>
  <c r="K159" i="19"/>
  <c r="N157" i="19"/>
  <c r="L157" i="19"/>
  <c r="M157" i="19" s="1"/>
  <c r="L156" i="19"/>
  <c r="K156" i="19" s="1"/>
  <c r="L155" i="19"/>
  <c r="M155" i="19" s="1"/>
  <c r="L154" i="19"/>
  <c r="M154" i="19" s="1"/>
  <c r="L153" i="19"/>
  <c r="K153" i="19" s="1"/>
  <c r="L152" i="19"/>
  <c r="M152" i="19" s="1"/>
  <c r="K152" i="19"/>
  <c r="L151" i="19"/>
  <c r="K151" i="19" s="1"/>
  <c r="L150" i="19"/>
  <c r="M150" i="19" s="1"/>
  <c r="L149" i="19"/>
  <c r="M149" i="19" s="1"/>
  <c r="L148" i="19"/>
  <c r="K148" i="19" s="1"/>
  <c r="L147" i="19"/>
  <c r="M147" i="19" s="1"/>
  <c r="L146" i="19"/>
  <c r="K146" i="19" s="1"/>
  <c r="L145" i="19"/>
  <c r="K145" i="19" s="1"/>
  <c r="M144" i="19"/>
  <c r="L144" i="19"/>
  <c r="K144" i="19" s="1"/>
  <c r="L143" i="19"/>
  <c r="K143" i="19" s="1"/>
  <c r="K132" i="19"/>
  <c r="N130" i="19"/>
  <c r="L130" i="19"/>
  <c r="M130" i="19" s="1"/>
  <c r="K130" i="19"/>
  <c r="L129" i="19"/>
  <c r="M129" i="19" s="1"/>
  <c r="L128" i="19"/>
  <c r="M128" i="19" s="1"/>
  <c r="L127" i="19"/>
  <c r="M127" i="19" s="1"/>
  <c r="L126" i="19"/>
  <c r="M126" i="19" s="1"/>
  <c r="L125" i="19"/>
  <c r="K125" i="19" s="1"/>
  <c r="L124" i="19"/>
  <c r="M124" i="19" s="1"/>
  <c r="L123" i="19"/>
  <c r="M123" i="19" s="1"/>
  <c r="L122" i="19"/>
  <c r="M122" i="19" s="1"/>
  <c r="K122" i="19"/>
  <c r="L121" i="19"/>
  <c r="M121" i="19" s="1"/>
  <c r="L120" i="19"/>
  <c r="M120" i="19" s="1"/>
  <c r="L119" i="19"/>
  <c r="M119" i="19" s="1"/>
  <c r="L118" i="19"/>
  <c r="M118" i="19" s="1"/>
  <c r="L117" i="19"/>
  <c r="K117" i="19" s="1"/>
  <c r="L116" i="19"/>
  <c r="M116" i="19" s="1"/>
  <c r="K116" i="19"/>
  <c r="K105" i="19"/>
  <c r="N103" i="19"/>
  <c r="L103" i="19"/>
  <c r="M103" i="19" s="1"/>
  <c r="L102" i="19"/>
  <c r="M102" i="19" s="1"/>
  <c r="L101" i="19"/>
  <c r="M101" i="19" s="1"/>
  <c r="L100" i="19"/>
  <c r="K100" i="19" s="1"/>
  <c r="L99" i="19"/>
  <c r="K99" i="19" s="1"/>
  <c r="L98" i="19"/>
  <c r="K98" i="19" s="1"/>
  <c r="L97" i="19"/>
  <c r="M97" i="19" s="1"/>
  <c r="L96" i="19"/>
  <c r="M96" i="19" s="1"/>
  <c r="L95" i="19"/>
  <c r="M95" i="19" s="1"/>
  <c r="L94" i="19"/>
  <c r="M94" i="19" s="1"/>
  <c r="L93" i="19"/>
  <c r="M93" i="19" s="1"/>
  <c r="L92" i="19"/>
  <c r="K92" i="19" s="1"/>
  <c r="L91" i="19"/>
  <c r="K91" i="19" s="1"/>
  <c r="L90" i="19"/>
  <c r="K90" i="19" s="1"/>
  <c r="L89" i="19"/>
  <c r="M89" i="19" s="1"/>
  <c r="K78" i="19"/>
  <c r="N76" i="19"/>
  <c r="L76" i="19"/>
  <c r="M76" i="19" s="1"/>
  <c r="L75" i="19"/>
  <c r="M75" i="19" s="1"/>
  <c r="L74" i="19"/>
  <c r="M74" i="19" s="1"/>
  <c r="L73" i="19"/>
  <c r="K73" i="19" s="1"/>
  <c r="L72" i="19"/>
  <c r="M72" i="19" s="1"/>
  <c r="L71" i="19"/>
  <c r="M71" i="19" s="1"/>
  <c r="L70" i="19"/>
  <c r="K70" i="19" s="1"/>
  <c r="L69" i="19"/>
  <c r="M69" i="19" s="1"/>
  <c r="L68" i="19"/>
  <c r="M68" i="19" s="1"/>
  <c r="L67" i="19"/>
  <c r="M67" i="19" s="1"/>
  <c r="L66" i="19"/>
  <c r="M66" i="19" s="1"/>
  <c r="L65" i="19"/>
  <c r="K65" i="19" s="1"/>
  <c r="L64" i="19"/>
  <c r="M64" i="19" s="1"/>
  <c r="L63" i="19"/>
  <c r="M63" i="19" s="1"/>
  <c r="L62" i="19"/>
  <c r="M62" i="19" s="1"/>
  <c r="K51" i="19"/>
  <c r="N49" i="19"/>
  <c r="L49" i="19"/>
  <c r="M49" i="19" s="1"/>
  <c r="M48" i="19"/>
  <c r="L48" i="19"/>
  <c r="K48" i="19" s="1"/>
  <c r="L47" i="19"/>
  <c r="K47" i="19" s="1"/>
  <c r="M46" i="19"/>
  <c r="L46" i="19"/>
  <c r="K46" i="19" s="1"/>
  <c r="L45" i="19"/>
  <c r="M45" i="19" s="1"/>
  <c r="L44" i="19"/>
  <c r="K44" i="19" s="1"/>
  <c r="L43" i="19"/>
  <c r="M43" i="19" s="1"/>
  <c r="L42" i="19"/>
  <c r="K42" i="19" s="1"/>
  <c r="L41" i="19"/>
  <c r="M41" i="19" s="1"/>
  <c r="L40" i="19"/>
  <c r="K40" i="19" s="1"/>
  <c r="L39" i="19"/>
  <c r="K39" i="19" s="1"/>
  <c r="L38" i="19"/>
  <c r="K38" i="19" s="1"/>
  <c r="L37" i="19"/>
  <c r="M37" i="19" s="1"/>
  <c r="M36" i="19"/>
  <c r="L36" i="19"/>
  <c r="K36" i="19" s="1"/>
  <c r="L35" i="19"/>
  <c r="M35" i="19" s="1"/>
  <c r="K24" i="19"/>
  <c r="I23" i="19"/>
  <c r="I50" i="19" s="1"/>
  <c r="I77" i="19" s="1"/>
  <c r="I104" i="19" s="1"/>
  <c r="I131" i="19" s="1"/>
  <c r="I158" i="19" s="1"/>
  <c r="L22" i="19"/>
  <c r="M22" i="19" s="1"/>
  <c r="L21" i="19"/>
  <c r="M21" i="19" s="1"/>
  <c r="L20" i="19"/>
  <c r="M20" i="19" s="1"/>
  <c r="L19" i="19"/>
  <c r="M19" i="19" s="1"/>
  <c r="L18" i="19"/>
  <c r="K18" i="19" s="1"/>
  <c r="L17" i="19"/>
  <c r="M17" i="19" s="1"/>
  <c r="L16" i="19"/>
  <c r="M16" i="19" s="1"/>
  <c r="L15" i="19"/>
  <c r="M15" i="19" s="1"/>
  <c r="L14" i="19"/>
  <c r="M14" i="19" s="1"/>
  <c r="L13" i="19"/>
  <c r="M13" i="19" s="1"/>
  <c r="L12" i="19"/>
  <c r="M12" i="19" s="1"/>
  <c r="L11" i="19"/>
  <c r="M11" i="19" s="1"/>
  <c r="K11" i="19"/>
  <c r="L10" i="19"/>
  <c r="K10" i="19" s="1"/>
  <c r="L9" i="19"/>
  <c r="M9" i="19" s="1"/>
  <c r="L8" i="19"/>
  <c r="M8" i="19" s="1"/>
  <c r="M38" i="19" l="1"/>
  <c r="M44" i="19"/>
  <c r="K124" i="19"/>
  <c r="K19" i="19"/>
  <c r="M40" i="19"/>
  <c r="K62" i="19"/>
  <c r="M153" i="19"/>
  <c r="K13" i="19"/>
  <c r="M70" i="19"/>
  <c r="K96" i="19"/>
  <c r="K150" i="19"/>
  <c r="K21" i="19"/>
  <c r="M42" i="19"/>
  <c r="K9" i="19"/>
  <c r="K17" i="19"/>
  <c r="K120" i="19"/>
  <c r="K128" i="19"/>
  <c r="M145" i="19"/>
  <c r="M148" i="19"/>
  <c r="K15" i="19"/>
  <c r="K118" i="19"/>
  <c r="K126" i="19"/>
  <c r="M146" i="19"/>
  <c r="K154" i="19"/>
  <c r="M156" i="19"/>
  <c r="K89" i="19"/>
  <c r="M90" i="19"/>
  <c r="M92" i="19"/>
  <c r="K97" i="19"/>
  <c r="M98" i="19"/>
  <c r="M100" i="19"/>
  <c r="K94" i="19"/>
  <c r="K102" i="19"/>
  <c r="K64" i="19"/>
  <c r="K66" i="19"/>
  <c r="K68" i="19"/>
  <c r="K72" i="19"/>
  <c r="K74" i="19"/>
  <c r="K76" i="19"/>
  <c r="K63" i="19"/>
  <c r="K71" i="19"/>
  <c r="L158" i="19"/>
  <c r="I185" i="19"/>
  <c r="I212" i="19" s="1"/>
  <c r="I239" i="19" s="1"/>
  <c r="I266" i="19" s="1"/>
  <c r="I293" i="19" s="1"/>
  <c r="I320" i="19" s="1"/>
  <c r="O1" i="19"/>
  <c r="K8" i="19"/>
  <c r="M10" i="19"/>
  <c r="K16" i="19"/>
  <c r="M18" i="19"/>
  <c r="K37" i="19"/>
  <c r="M39" i="19"/>
  <c r="K45" i="19"/>
  <c r="M47" i="19"/>
  <c r="M65" i="19"/>
  <c r="M73" i="19"/>
  <c r="M91" i="19"/>
  <c r="M99" i="19"/>
  <c r="M117" i="19"/>
  <c r="K123" i="19"/>
  <c r="M125" i="19"/>
  <c r="M143" i="19"/>
  <c r="K149" i="19"/>
  <c r="M151" i="19"/>
  <c r="K157" i="19"/>
  <c r="K14" i="19"/>
  <c r="K22" i="19"/>
  <c r="K35" i="19"/>
  <c r="K43" i="19"/>
  <c r="K69" i="19"/>
  <c r="K95" i="19"/>
  <c r="K103" i="19"/>
  <c r="K121" i="19"/>
  <c r="K129" i="19"/>
  <c r="K147" i="19"/>
  <c r="K155" i="19"/>
  <c r="K12" i="19"/>
  <c r="K20" i="19"/>
  <c r="K41" i="19"/>
  <c r="K49" i="19"/>
  <c r="K67" i="19"/>
  <c r="K75" i="19"/>
  <c r="K93" i="19"/>
  <c r="K101" i="19"/>
  <c r="K119" i="19"/>
  <c r="K127" i="19"/>
  <c r="L320" i="19" l="1"/>
  <c r="I347" i="19"/>
  <c r="L185" i="19"/>
  <c r="L347" i="19" l="1"/>
  <c r="F7" i="24"/>
  <c r="E4" i="1"/>
  <c r="E2" i="1"/>
  <c r="C19" i="2" l="1"/>
  <c r="C26" i="2"/>
  <c r="C27" i="2"/>
  <c r="A2" i="24" l="1"/>
  <c r="B5" i="24" l="1"/>
  <c r="B4" i="24"/>
  <c r="F8" i="24" l="1"/>
</calcChain>
</file>

<file path=xl/sharedStrings.xml><?xml version="1.0" encoding="utf-8"?>
<sst xmlns="http://schemas.openxmlformats.org/spreadsheetml/2006/main" count="341" uniqueCount="60">
  <si>
    <t>PROJE BİLGİLERİ</t>
  </si>
  <si>
    <t>Proje No</t>
  </si>
  <si>
    <t>Mali Rapor Yılı</t>
  </si>
  <si>
    <t>Destek Başlangıç Tarihi</t>
  </si>
  <si>
    <t>Destek Bitiş Tarihi</t>
  </si>
  <si>
    <t>Sıra No</t>
  </si>
  <si>
    <t>Proje Adı</t>
  </si>
  <si>
    <t>TÜBİTAK</t>
  </si>
  <si>
    <t>TEKNOLOJİ VE YENİLİK DESTEK PROGRAMLARI</t>
  </si>
  <si>
    <t xml:space="preserve"> </t>
  </si>
  <si>
    <t>PROJE NUMARASI</t>
  </si>
  <si>
    <t>:</t>
  </si>
  <si>
    <t>KURULUŞ ADI</t>
  </si>
  <si>
    <t>ADRES</t>
  </si>
  <si>
    <t>TELEFON</t>
  </si>
  <si>
    <t>E-POSTA</t>
  </si>
  <si>
    <t>PROJE DESTEK BAŞLAMA TARİHİ</t>
  </si>
  <si>
    <t>PROJE DESTEK BİTİŞ TARİHİ</t>
  </si>
  <si>
    <t>İÇİNDEKİLER</t>
  </si>
  <si>
    <t>Taahhütname kuruluş tarafından mevzuata uygun olarak imzalanarak TÜBİTAK'a gönderilecektir.</t>
  </si>
  <si>
    <t>Tarih</t>
  </si>
  <si>
    <t>Kuruluş Yetkilisi</t>
  </si>
  <si>
    <t>Kaşe-İmza</t>
  </si>
  <si>
    <t>TOPLAM</t>
  </si>
  <si>
    <t>Belge Tarihi</t>
  </si>
  <si>
    <t>Belge Numarası</t>
  </si>
  <si>
    <t>Ödenen Tutar</t>
  </si>
  <si>
    <t>KDV HARİÇ</t>
  </si>
  <si>
    <t>KDV DAHİL</t>
  </si>
  <si>
    <t>Yaptırılan İş**</t>
  </si>
  <si>
    <t>Kuruluş Adı (Üniversite ise, Bölüm, Akademisyen Unvan ve Adı)</t>
  </si>
  <si>
    <t>HİZMET ALIMLARI GİDER FORMU</t>
  </si>
  <si>
    <t>M015 Formundaki Sıra No</t>
  </si>
  <si>
    <t xml:space="preserve">Kuruluş Türü* </t>
  </si>
  <si>
    <t>G015-A (YURTİÇİ)</t>
  </si>
  <si>
    <t>PROJE DÖNEMSEL TOPLAM GİDERLER TABLOSU</t>
  </si>
  <si>
    <t>G020</t>
  </si>
  <si>
    <t>GİDER KALEMLERİ</t>
  </si>
  <si>
    <t>Dönem Gideri (TL)</t>
  </si>
  <si>
    <t>Yurtiçi</t>
  </si>
  <si>
    <t>Hizmet Alım Giderleri (G015)</t>
  </si>
  <si>
    <t>SÜRÜM 01.00</t>
  </si>
  <si>
    <t xml:space="preserve">Bu formda beyan edilen harcama ve giderlere ilişkin mali raporda tevsik edici belgelerin ve ödeme belgelerinin bulunduğunu ve bu belgelerin kuruluşumuzda saklandığını kabul ve taahhüt ederiz. </t>
  </si>
  <si>
    <t>Dönem Toplamı (KDV Hariç)</t>
  </si>
  <si>
    <t>TAAHHÜTNAME</t>
  </si>
  <si>
    <t>1.Taahhütname</t>
  </si>
  <si>
    <t>Yaptırılan İşin Açıklaması ve Firma Dışında Yaptırılma Nedenleri</t>
  </si>
  <si>
    <t xml:space="preserve">*KOBİ, Büyük firma, Üniversite, Konferans/Fuar (Birini Seçiniz)
**Yurtiçi danışmanlık, Yurtiçi eğitim, Yurtiçi bilimsel etkinliklere katılım gideri yazılmalıdır. </t>
  </si>
  <si>
    <t>GİDER FORMLARI</t>
  </si>
  <si>
    <t>PROJE YÜRÜTÜCÜSÜ</t>
  </si>
  <si>
    <t>2.Hizmet Alımları Gider Formu (G015)</t>
  </si>
  <si>
    <t>3.Proje Dönemsel Toplam Giderler Tablosu (G020)</t>
  </si>
  <si>
    <t>YENİLİK DESTEK PROGRAMI</t>
  </si>
  <si>
    <t>Patent Tabanlı Teknoloji Transferi Destekleme Çağrısı</t>
  </si>
  <si>
    <t>BAŞKANLIĞI DESTEK PROGRAMLARI</t>
  </si>
  <si>
    <t>Kuruluş Ölçeği</t>
  </si>
  <si>
    <t xml:space="preserve">Proje kapsamında yapılan harcama ve giderlere ilişkin kuruluşumuz tarafından dönemsel olarak projenin Uygulama Esasları Yönergesinde belirtilen usul ve esaslara göre eksiksiz iki (2) nüsha Mali Rapor ve üç (3)  nüsha Gider Formu düzenlenmiştir.
Gider Formlarında yer alan harcama ve giderlerle ilgili olarak 213 sayılı Vergi Usul Kanunu, 4857 sayılı İş Kanunu, 5510 sayılı Sosyal Sigortalar ve Genel Sağlık Sigortası Kanunu) ve ilgili diğer kanunlarda belirtilen belgelerin (fatura ve fatura yerine geçen vesikalar, ücret bordroları, ödeme belgeleri, beyanname, bildirge vb.) ile proje çalışanları ile ilgili diğer yükümlülükler kapsamındaki (yabancılar için çalışma izni, kamu personeli için ilgili kurum/kuruluştan alınan izin, vb.) belgeler Mali Raporda bulunmaktadır.
Gider Formları ve Mali Raporun içerisinde yer alan tevsik edici belgeler ile diğer belgeler kuruluşu parasal tutarla sınırlandırılmayan en geniş şekilde temsil ve ilzama yetkili olan kişi/kişiler veya bu kişi/kişilerin TÜBİTAK nezdinde proje sözleşmesinin imzalanması dâhil her türlü işlemin yürütülmesine ilişkin kuruluşu TÜBİTAK’a karşı sorumlu kılacak biçimde usulüne uygun olarak yetkilendirdiği temsilci/temsilcileri tarafından imzalanmıştır.
Giderlere ilişkin ilgili kanunlar kapsamında yararlanılan teşvikler projenin Uygulama Esasları Yönergesine uygun olarak ilgili gider kalemlerinden düşürülmüştür. 
Gider Formlarında beyan edilen gider kalemleri ile tevsik edici belgelerdeki bilgiler uyumlu olup, Gider Formları ile TÜBİTAK’a sunduğumuz her türlü bilgi doğrudur.
Proje mali ve hukuki yönden projenin Uygulama Esasları Yönergesine uygun bir şekilde yürütülmektedir. 
Proje kapsamında yapılan faaliyetlerle ilgili harcama ve giderler Uygulama Esasları Yönergesine olarak TÜBİTAK’a beyan edilmiştir.
Gider Formları ile TÜBİTAK’a beyan edilen giderlerin ödemeleri Uygulama Esasları Yönergesine uygun olarak yapılmıştır.
MM Rapor tarihine kadar ödemesi yapılmayan giderler TÜBİTAK’a beyan edilmemiştir. 
MM Raporu, Mali Rapor ve Gider Formlarının birer nüshası istenildiğinde ibraz edilmek üzere on (10) yıl süre ile muhafaza edilecektir.
Gider Formları ile TÜBİTAK’a beyan ettiğimiz giderler Uygulama Esasları Yönergesine uygun olup, söz konusu giderlere ait yasal belge kopyaları Mali Rapor içerisinde bulunmakta ve mevzuata uygun olarak muhafaza edilmektedir. 
Yukarıda belirtilen hususlarla birlikte, ilgili döneme ait MM Raporunun son halini incelediğimizi, tarafımızdan basılı olarak gönderdiğimiz MM raporunda kapsam dışı bırakılan giderlerin kapsam dışı gerekçesini kabul ettiğimizi, bu giderlerle ilgili TÜBİTAK’a itiraz etmeyeceğimizi kabul ve taahhüt ederiz. 
</t>
  </si>
  <si>
    <t>Gider Formları İmza Tarihi</t>
  </si>
  <si>
    <t>Gider Formlarını İmzalayacak Kuruluş Yetkilisi/Yetkililerinin Adı Soyadı</t>
  </si>
  <si>
    <t>KAŞE/İMZA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</si>
</sst>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31" x14ac:knownFonts="1">
    <font>
      <sz val="11"/>
      <color theme="1"/>
      <name val="Calibri"/>
      <family val="2"/>
      <charset val="162"/>
      <scheme val="minor"/>
    </font>
    <font>
      <b/>
      <sz val="26"/>
      <color theme="1"/>
      <name val="Calibri"/>
      <family val="2"/>
      <charset val="162"/>
      <scheme val="minor"/>
    </font>
    <font>
      <sz val="11"/>
      <color rgb="FF000000"/>
      <name val="Calibri"/>
      <family val="2"/>
      <charset val="162"/>
    </font>
    <font>
      <sz val="11"/>
      <color theme="1"/>
      <name val="Calibri"/>
      <family val="2"/>
      <charset val="162"/>
      <scheme val="minor"/>
    </font>
    <font>
      <b/>
      <sz val="11"/>
      <color rgb="FFFF0000"/>
      <name val="Calibri"/>
      <family val="2"/>
      <charset val="162"/>
      <scheme val="minor"/>
    </font>
    <font>
      <b/>
      <sz val="12"/>
      <color theme="1"/>
      <name val="Calibri"/>
      <family val="2"/>
      <charset val="162"/>
      <scheme val="minor"/>
    </font>
    <font>
      <sz val="8"/>
      <name val="Calibri"/>
      <family val="2"/>
      <charset val="162"/>
      <scheme val="minor"/>
    </font>
    <font>
      <b/>
      <sz val="20"/>
      <color theme="1"/>
      <name val="Calibri"/>
      <family val="2"/>
      <charset val="162"/>
      <scheme val="minor"/>
    </font>
    <font>
      <sz val="12"/>
      <color theme="1"/>
      <name val="Calibri"/>
      <family val="2"/>
      <charset val="162"/>
      <scheme val="minor"/>
    </font>
    <font>
      <b/>
      <sz val="12"/>
      <color rgb="FF000000"/>
      <name val="Calibri"/>
      <family val="2"/>
      <charset val="162"/>
      <scheme val="minor"/>
    </font>
    <font>
      <sz val="12"/>
      <color rgb="FFFF0000"/>
      <name val="Calibri"/>
      <family val="2"/>
      <charset val="162"/>
      <scheme val="minor"/>
    </font>
    <font>
      <b/>
      <sz val="13"/>
      <color theme="1"/>
      <name val="Calibri"/>
      <family val="2"/>
      <charset val="162"/>
      <scheme val="minor"/>
    </font>
    <font>
      <b/>
      <sz val="13"/>
      <color rgb="FF000000"/>
      <name val="Arial"/>
      <family val="2"/>
      <charset val="162"/>
    </font>
    <font>
      <sz val="13"/>
      <color theme="1"/>
      <name val="Calibri"/>
      <family val="2"/>
      <charset val="162"/>
      <scheme val="minor"/>
    </font>
    <font>
      <b/>
      <sz val="16"/>
      <color rgb="FFFF0000"/>
      <name val="Calibri"/>
      <family val="2"/>
      <charset val="162"/>
      <scheme val="minor"/>
    </font>
    <font>
      <b/>
      <sz val="20"/>
      <color rgb="FF000000"/>
      <name val="Calibri"/>
      <family val="2"/>
      <charset val="162"/>
      <scheme val="minor"/>
    </font>
    <font>
      <b/>
      <sz val="14"/>
      <color rgb="FF000000"/>
      <name val="Calibri"/>
      <family val="2"/>
      <charset val="162"/>
      <scheme val="minor"/>
    </font>
    <font>
      <sz val="11"/>
      <color indexed="8"/>
      <name val="Calibri"/>
      <family val="2"/>
      <charset val="162"/>
    </font>
    <font>
      <b/>
      <sz val="16"/>
      <color rgb="FF000000"/>
      <name val="Calibri"/>
      <family val="2"/>
      <charset val="162"/>
      <scheme val="minor"/>
    </font>
    <font>
      <b/>
      <sz val="22"/>
      <color rgb="FF000000"/>
      <name val="Calibri"/>
      <family val="2"/>
      <charset val="162"/>
      <scheme val="minor"/>
    </font>
    <font>
      <sz val="13"/>
      <color rgb="FF000000"/>
      <name val="Calibri"/>
      <family val="2"/>
      <charset val="162"/>
      <scheme val="minor"/>
    </font>
    <font>
      <b/>
      <sz val="11.5"/>
      <color rgb="FF000000"/>
      <name val="Calibri"/>
      <family val="2"/>
      <charset val="162"/>
      <scheme val="minor"/>
    </font>
    <font>
      <b/>
      <sz val="12"/>
      <color theme="0"/>
      <name val="Calibri"/>
      <family val="2"/>
      <charset val="162"/>
      <scheme val="minor"/>
    </font>
    <font>
      <b/>
      <sz val="11.5"/>
      <color theme="1"/>
      <name val="Calibri"/>
      <family val="2"/>
      <charset val="162"/>
      <scheme val="minor"/>
    </font>
    <font>
      <sz val="11.5"/>
      <color theme="1"/>
      <name val="Calibri"/>
      <family val="2"/>
      <charset val="162"/>
      <scheme val="minor"/>
    </font>
    <font>
      <sz val="12"/>
      <color theme="0"/>
      <name val="Calibri"/>
      <family val="2"/>
      <charset val="162"/>
      <scheme val="minor"/>
    </font>
    <font>
      <b/>
      <sz val="11.5"/>
      <color rgb="FFFF0000"/>
      <name val="Calibri"/>
      <family val="2"/>
      <charset val="162"/>
      <scheme val="minor"/>
    </font>
    <font>
      <sz val="20"/>
      <color rgb="FF000000"/>
      <name val="Calibri"/>
      <family val="2"/>
      <charset val="162"/>
      <scheme val="minor"/>
    </font>
    <font>
      <b/>
      <sz val="14"/>
      <color theme="1"/>
      <name val="Calibri"/>
      <family val="2"/>
      <charset val="162"/>
      <scheme val="minor"/>
    </font>
    <font>
      <sz val="14"/>
      <color theme="1"/>
      <name val="Calibri"/>
      <family val="2"/>
      <charset val="162"/>
      <scheme val="minor"/>
    </font>
    <font>
      <b/>
      <sz val="16"/>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indexed="2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
    <xf numFmtId="0" fontId="0" fillId="0" borderId="0"/>
    <xf numFmtId="0" fontId="2" fillId="0" borderId="0"/>
    <xf numFmtId="43" fontId="3" fillId="0" borderId="0" applyFont="0" applyFill="0" applyBorder="0" applyAlignment="0" applyProtection="0"/>
    <xf numFmtId="43" fontId="3" fillId="0" borderId="0" applyFont="0" applyFill="0" applyBorder="0" applyAlignment="0" applyProtection="0"/>
  </cellStyleXfs>
  <cellXfs count="162">
    <xf numFmtId="0" fontId="0" fillId="0" borderId="0" xfId="0"/>
    <xf numFmtId="0" fontId="0" fillId="0" borderId="0" xfId="0" applyProtection="1"/>
    <xf numFmtId="0" fontId="0" fillId="0" borderId="0" xfId="0" applyProtection="1">
      <protection locked="0"/>
    </xf>
    <xf numFmtId="0" fontId="0" fillId="0" borderId="0" xfId="0" applyAlignment="1" applyProtection="1">
      <alignment horizontal="center"/>
      <protection locked="0"/>
    </xf>
    <xf numFmtId="0" fontId="0" fillId="0" borderId="0" xfId="0" applyFont="1"/>
    <xf numFmtId="0" fontId="8" fillId="0" borderId="0" xfId="0" applyFont="1" applyProtection="1">
      <protection locked="0"/>
    </xf>
    <xf numFmtId="0" fontId="8" fillId="0" borderId="13"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0" xfId="0" applyFont="1"/>
    <xf numFmtId="0" fontId="13" fillId="0" borderId="0" xfId="0" applyFont="1" applyProtection="1">
      <protection locked="0"/>
    </xf>
    <xf numFmtId="0" fontId="13" fillId="0" borderId="0" xfId="0" applyFont="1"/>
    <xf numFmtId="0" fontId="8" fillId="0" borderId="0" xfId="0" applyFont="1" applyProtection="1">
      <protection hidden="1"/>
    </xf>
    <xf numFmtId="0" fontId="9" fillId="0" borderId="0" xfId="0" applyFont="1" applyAlignment="1" applyProtection="1">
      <protection locked="0"/>
    </xf>
    <xf numFmtId="0" fontId="9" fillId="0" borderId="0" xfId="0" applyFont="1" applyAlignment="1" applyProtection="1">
      <alignment horizontal="center"/>
      <protection locked="0"/>
    </xf>
    <xf numFmtId="0" fontId="14" fillId="0" borderId="0" xfId="0" applyFont="1" applyAlignment="1" applyProtection="1">
      <alignment vertical="center" wrapText="1"/>
      <protection locked="0"/>
    </xf>
    <xf numFmtId="0" fontId="0" fillId="0" borderId="0" xfId="0" applyFont="1" applyProtection="1">
      <protection locked="0"/>
    </xf>
    <xf numFmtId="0" fontId="0" fillId="0" borderId="0" xfId="0" applyFont="1" applyAlignment="1" applyProtection="1">
      <alignment horizontal="center"/>
      <protection locked="0"/>
    </xf>
    <xf numFmtId="0" fontId="9" fillId="0" borderId="0" xfId="0" applyFont="1" applyAlignment="1" applyProtection="1">
      <alignment horizontal="justify" vertical="center"/>
      <protection locked="0"/>
    </xf>
    <xf numFmtId="0" fontId="9" fillId="0" borderId="0" xfId="0" applyFont="1" applyAlignment="1" applyProtection="1">
      <alignment wrapText="1"/>
      <protection locked="0"/>
    </xf>
    <xf numFmtId="0" fontId="9" fillId="0" borderId="0" xfId="0" applyFont="1" applyAlignment="1" applyProtection="1">
      <protection hidden="1"/>
    </xf>
    <xf numFmtId="0" fontId="9" fillId="0" borderId="0" xfId="0" applyFont="1" applyAlignment="1" applyProtection="1">
      <alignment horizontal="right" vertical="center"/>
      <protection locked="0"/>
    </xf>
    <xf numFmtId="0" fontId="16" fillId="0" borderId="0" xfId="0" applyFont="1" applyAlignment="1" applyProtection="1">
      <alignment horizontal="right" vertical="center"/>
      <protection locked="0"/>
    </xf>
    <xf numFmtId="0" fontId="20" fillId="0" borderId="0" xfId="0" applyFont="1" applyAlignment="1" applyProtection="1">
      <alignment vertical="center"/>
      <protection locked="0"/>
    </xf>
    <xf numFmtId="4" fontId="5" fillId="0" borderId="4" xfId="0" applyNumberFormat="1" applyFont="1" applyBorder="1" applyAlignment="1" applyProtection="1">
      <alignment horizontal="right"/>
      <protection hidden="1"/>
    </xf>
    <xf numFmtId="4" fontId="11" fillId="0" borderId="15" xfId="0" applyNumberFormat="1" applyFont="1" applyFill="1" applyBorder="1" applyAlignment="1" applyProtection="1">
      <protection hidden="1"/>
    </xf>
    <xf numFmtId="4" fontId="11" fillId="0" borderId="15" xfId="0" applyNumberFormat="1" applyFont="1" applyFill="1" applyBorder="1" applyAlignment="1" applyProtection="1">
      <alignment horizontal="right"/>
      <protection hidden="1"/>
    </xf>
    <xf numFmtId="0" fontId="18"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xf numFmtId="0" fontId="8" fillId="0" borderId="1" xfId="0" applyFont="1" applyBorder="1" applyAlignment="1" applyProtection="1">
      <alignment horizontal="center"/>
      <protection locked="0"/>
    </xf>
    <xf numFmtId="0" fontId="9" fillId="0" borderId="15" xfId="0" applyFont="1" applyBorder="1" applyAlignment="1" applyProtection="1">
      <alignment horizontal="center" vertical="center"/>
      <protection hidden="1"/>
    </xf>
    <xf numFmtId="0" fontId="5" fillId="0" borderId="5" xfId="0" applyFont="1" applyBorder="1" applyAlignment="1" applyProtection="1">
      <alignment horizontal="center"/>
      <protection hidden="1"/>
    </xf>
    <xf numFmtId="0" fontId="8" fillId="0" borderId="13" xfId="0" applyFont="1" applyBorder="1" applyAlignment="1" applyProtection="1">
      <alignment wrapText="1"/>
      <protection locked="0"/>
    </xf>
    <xf numFmtId="0" fontId="8" fillId="0" borderId="18" xfId="0" applyFont="1" applyBorder="1" applyAlignment="1" applyProtection="1">
      <alignment wrapText="1"/>
      <protection locked="0"/>
    </xf>
    <xf numFmtId="164" fontId="8" fillId="0" borderId="13" xfId="0" applyNumberFormat="1" applyFont="1" applyBorder="1" applyAlignment="1" applyProtection="1">
      <alignment horizontal="center"/>
      <protection locked="0"/>
    </xf>
    <xf numFmtId="4" fontId="8" fillId="0" borderId="6" xfId="0" applyNumberFormat="1" applyFont="1" applyBorder="1" applyAlignment="1" applyProtection="1">
      <alignment horizontal="right"/>
      <protection locked="0"/>
    </xf>
    <xf numFmtId="0" fontId="5" fillId="0" borderId="7" xfId="0" applyFont="1" applyBorder="1" applyAlignment="1" applyProtection="1">
      <alignment horizontal="center"/>
      <protection hidden="1"/>
    </xf>
    <xf numFmtId="164" fontId="8" fillId="0" borderId="18" xfId="0" applyNumberFormat="1" applyFont="1" applyBorder="1" applyAlignment="1" applyProtection="1">
      <alignment horizontal="center"/>
      <protection locked="0"/>
    </xf>
    <xf numFmtId="4" fontId="8" fillId="0" borderId="8" xfId="0" applyNumberFormat="1" applyFont="1" applyBorder="1" applyAlignment="1" applyProtection="1">
      <alignment horizontal="right"/>
      <protection locked="0"/>
    </xf>
    <xf numFmtId="0" fontId="5" fillId="0" borderId="19" xfId="0" applyFont="1" applyBorder="1" applyAlignment="1" applyProtection="1">
      <alignment horizontal="center"/>
      <protection hidden="1"/>
    </xf>
    <xf numFmtId="0" fontId="21" fillId="0" borderId="0" xfId="0" applyFont="1" applyAlignment="1" applyProtection="1">
      <protection locked="0"/>
    </xf>
    <xf numFmtId="0" fontId="22" fillId="0" borderId="0" xfId="0" applyFont="1" applyAlignment="1" applyProtection="1">
      <protection locked="0"/>
    </xf>
    <xf numFmtId="0" fontId="10" fillId="0" borderId="0" xfId="0" applyFont="1" applyProtection="1">
      <protection hidden="1"/>
    </xf>
    <xf numFmtId="0" fontId="25" fillId="0" borderId="0" xfId="0" applyFont="1"/>
    <xf numFmtId="0" fontId="9" fillId="0" borderId="17" xfId="0" applyFont="1" applyBorder="1" applyAlignment="1" applyProtection="1">
      <alignment horizontal="center" vertical="center"/>
      <protection hidden="1"/>
    </xf>
    <xf numFmtId="4" fontId="8" fillId="0" borderId="13" xfId="0" applyNumberFormat="1" applyFont="1" applyBorder="1" applyAlignment="1" applyProtection="1">
      <alignment horizontal="right"/>
      <protection locked="0"/>
    </xf>
    <xf numFmtId="1" fontId="8" fillId="0" borderId="0" xfId="0" applyNumberFormat="1" applyFont="1" applyProtection="1">
      <protection hidden="1"/>
    </xf>
    <xf numFmtId="4" fontId="8" fillId="0" borderId="0" xfId="2" applyNumberFormat="1" applyFont="1" applyProtection="1">
      <protection hidden="1"/>
    </xf>
    <xf numFmtId="4" fontId="8" fillId="0" borderId="18" xfId="0" applyNumberFormat="1" applyFont="1" applyBorder="1" applyAlignment="1" applyProtection="1">
      <alignment horizontal="right"/>
      <protection locked="0"/>
    </xf>
    <xf numFmtId="0" fontId="5" fillId="0" borderId="9" xfId="0" applyFont="1" applyBorder="1" applyAlignment="1" applyProtection="1">
      <alignment horizontal="center"/>
      <protection hidden="1"/>
    </xf>
    <xf numFmtId="0" fontId="8" fillId="0" borderId="1" xfId="0" applyFont="1" applyBorder="1" applyAlignment="1" applyProtection="1">
      <alignment wrapText="1"/>
      <protection locked="0"/>
    </xf>
    <xf numFmtId="164" fontId="8" fillId="0" borderId="1" xfId="0" applyNumberFormat="1" applyFont="1" applyBorder="1" applyAlignment="1" applyProtection="1">
      <alignment horizontal="center"/>
      <protection locked="0"/>
    </xf>
    <xf numFmtId="4" fontId="8" fillId="0" borderId="1" xfId="0" applyNumberFormat="1" applyFont="1" applyBorder="1" applyAlignment="1" applyProtection="1">
      <alignment horizontal="right"/>
      <protection locked="0"/>
    </xf>
    <xf numFmtId="4" fontId="8" fillId="0" borderId="10" xfId="0" applyNumberFormat="1" applyFont="1" applyBorder="1" applyAlignment="1" applyProtection="1">
      <alignment horizontal="right"/>
      <protection locked="0"/>
    </xf>
    <xf numFmtId="0" fontId="8" fillId="0" borderId="14" xfId="0" applyFont="1" applyBorder="1" applyAlignment="1" applyProtection="1">
      <alignment wrapText="1"/>
      <protection locked="0"/>
    </xf>
    <xf numFmtId="164" fontId="8" fillId="0" borderId="14" xfId="0" applyNumberFormat="1" applyFont="1" applyBorder="1" applyAlignment="1" applyProtection="1">
      <alignment horizontal="center"/>
      <protection locked="0"/>
    </xf>
    <xf numFmtId="4" fontId="8" fillId="0" borderId="14" xfId="0" applyNumberFormat="1" applyFont="1" applyBorder="1" applyAlignment="1" applyProtection="1">
      <alignment horizontal="right"/>
      <protection locked="0"/>
    </xf>
    <xf numFmtId="4" fontId="8" fillId="0" borderId="12" xfId="0" applyNumberFormat="1" applyFont="1" applyBorder="1" applyAlignment="1" applyProtection="1">
      <alignment horizontal="right"/>
      <protection locked="0"/>
    </xf>
    <xf numFmtId="0" fontId="5" fillId="0" borderId="15" xfId="0" applyFont="1" applyBorder="1" applyAlignment="1" applyProtection="1">
      <alignment horizontal="center"/>
      <protection hidden="1"/>
    </xf>
    <xf numFmtId="164" fontId="8" fillId="0" borderId="0" xfId="0" applyNumberFormat="1" applyFont="1" applyAlignment="1">
      <alignment horizontal="center"/>
    </xf>
    <xf numFmtId="0" fontId="5" fillId="0" borderId="11" xfId="0" applyFont="1" applyBorder="1" applyAlignment="1" applyProtection="1">
      <alignment horizontal="center"/>
      <protection hidden="1"/>
    </xf>
    <xf numFmtId="0" fontId="5" fillId="0" borderId="13" xfId="0" applyFont="1" applyBorder="1" applyAlignment="1" applyProtection="1">
      <alignment horizontal="center"/>
      <protection hidden="1"/>
    </xf>
    <xf numFmtId="0" fontId="5" fillId="0" borderId="18" xfId="0" applyFont="1" applyBorder="1" applyAlignment="1" applyProtection="1">
      <alignment horizontal="center"/>
      <protection hidden="1"/>
    </xf>
    <xf numFmtId="0" fontId="5" fillId="0" borderId="1" xfId="0" applyFont="1" applyBorder="1" applyAlignment="1" applyProtection="1">
      <alignment horizontal="center"/>
      <protection hidden="1"/>
    </xf>
    <xf numFmtId="0" fontId="5" fillId="0" borderId="14" xfId="0" applyFont="1" applyBorder="1" applyAlignment="1" applyProtection="1">
      <alignment horizontal="center"/>
      <protection hidden="1"/>
    </xf>
    <xf numFmtId="0" fontId="25" fillId="0" borderId="0" xfId="0" applyFont="1" applyProtection="1">
      <protection hidden="1"/>
    </xf>
    <xf numFmtId="0" fontId="8" fillId="0" borderId="18" xfId="0" applyFont="1" applyBorder="1" applyAlignment="1" applyProtection="1">
      <alignment horizontal="center"/>
      <protection locked="0"/>
    </xf>
    <xf numFmtId="0" fontId="24" fillId="0" borderId="0" xfId="0" applyFont="1" applyAlignment="1"/>
    <xf numFmtId="0" fontId="26" fillId="0" borderId="0" xfId="0" applyFont="1" applyAlignment="1" applyProtection="1">
      <alignment wrapText="1"/>
      <protection hidden="1"/>
    </xf>
    <xf numFmtId="0" fontId="26" fillId="0" borderId="0" xfId="0" applyFont="1" applyAlignment="1" applyProtection="1">
      <protection hidden="1"/>
    </xf>
    <xf numFmtId="0" fontId="9" fillId="0" borderId="0" xfId="0" applyFont="1" applyAlignment="1" applyProtection="1">
      <alignment horizontal="justify"/>
      <protection hidden="1"/>
    </xf>
    <xf numFmtId="0" fontId="9" fillId="0" borderId="0" xfId="0" applyFont="1" applyAlignment="1" applyProtection="1">
      <alignment horizontal="left"/>
      <protection hidden="1"/>
    </xf>
    <xf numFmtId="164" fontId="9" fillId="0" borderId="0" xfId="0" applyNumberFormat="1" applyFont="1" applyAlignment="1" applyProtection="1">
      <alignment horizontal="left"/>
      <protection hidden="1"/>
    </xf>
    <xf numFmtId="14" fontId="9"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23" fillId="0" borderId="0" xfId="0" applyFont="1" applyAlignment="1" applyProtection="1">
      <protection locked="0"/>
    </xf>
    <xf numFmtId="0" fontId="5" fillId="0" borderId="0" xfId="0" applyFont="1" applyAlignment="1" applyProtection="1">
      <protection locked="0"/>
    </xf>
    <xf numFmtId="0" fontId="23" fillId="0" borderId="0" xfId="0" applyFont="1" applyBorder="1" applyAlignment="1" applyProtection="1">
      <protection locked="0"/>
    </xf>
    <xf numFmtId="0" fontId="22" fillId="0" borderId="0" xfId="0" applyFont="1" applyBorder="1" applyAlignment="1" applyProtection="1">
      <protection locked="0"/>
    </xf>
    <xf numFmtId="0" fontId="5" fillId="0" borderId="0" xfId="0" applyFont="1" applyBorder="1" applyAlignment="1" applyProtection="1">
      <protection locked="0"/>
    </xf>
    <xf numFmtId="0" fontId="24" fillId="0" borderId="0" xfId="0" applyFont="1" applyAlignment="1" applyProtection="1">
      <protection locked="0"/>
    </xf>
    <xf numFmtId="0" fontId="25" fillId="0" borderId="0" xfId="0" applyFont="1" applyProtection="1">
      <protection locked="0"/>
    </xf>
    <xf numFmtId="0" fontId="26" fillId="0" borderId="0" xfId="0" applyFont="1" applyAlignment="1" applyProtection="1">
      <protection locked="0"/>
    </xf>
    <xf numFmtId="164" fontId="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4" fontId="8" fillId="3" borderId="15" xfId="0" applyNumberFormat="1" applyFont="1" applyFill="1" applyBorder="1" applyAlignment="1" applyProtection="1">
      <alignment horizontal="right"/>
      <protection locked="0"/>
    </xf>
    <xf numFmtId="0" fontId="0" fillId="0" borderId="0" xfId="0" applyAlignment="1" applyProtection="1">
      <alignment horizontal="center"/>
      <protection locked="0"/>
    </xf>
    <xf numFmtId="0" fontId="27" fillId="0" borderId="0" xfId="0" applyFont="1" applyAlignment="1" applyProtection="1">
      <alignment horizontal="left" vertical="center"/>
      <protection hidden="1"/>
    </xf>
    <xf numFmtId="0" fontId="7" fillId="0" borderId="0" xfId="0" applyFont="1" applyAlignment="1" applyProtection="1">
      <alignment horizontal="left" vertical="center"/>
      <protection hidden="1"/>
    </xf>
    <xf numFmtId="0" fontId="11" fillId="0" borderId="15" xfId="0" applyFont="1" applyBorder="1" applyAlignment="1" applyProtection="1">
      <protection hidden="1"/>
    </xf>
    <xf numFmtId="0" fontId="28" fillId="0" borderId="5" xfId="0" applyFont="1" applyBorder="1" applyAlignment="1" applyProtection="1">
      <protection hidden="1"/>
    </xf>
    <xf numFmtId="0" fontId="28" fillId="0" borderId="9" xfId="0" applyFont="1" applyBorder="1" applyAlignment="1" applyProtection="1">
      <protection hidden="1"/>
    </xf>
    <xf numFmtId="0" fontId="9" fillId="0" borderId="0" xfId="0" applyFont="1" applyAlignment="1" applyProtection="1">
      <alignment horizontal="center"/>
      <protection hidden="1"/>
    </xf>
    <xf numFmtId="0" fontId="11" fillId="0" borderId="15" xfId="0" applyFont="1" applyBorder="1" applyAlignment="1" applyProtection="1">
      <alignment horizontal="left"/>
      <protection hidden="1"/>
    </xf>
    <xf numFmtId="0" fontId="11" fillId="0" borderId="15" xfId="0" applyFont="1" applyBorder="1" applyAlignment="1" applyProtection="1">
      <alignment horizontal="center" vertical="center"/>
      <protection hidden="1"/>
    </xf>
    <xf numFmtId="0" fontId="28" fillId="0" borderId="9" xfId="0" applyFont="1" applyBorder="1" applyAlignment="1" applyProtection="1">
      <alignment vertical="center"/>
      <protection hidden="1"/>
    </xf>
    <xf numFmtId="0" fontId="28" fillId="0" borderId="9" xfId="0" applyFont="1" applyBorder="1" applyAlignment="1" applyProtection="1">
      <alignment wrapText="1"/>
      <protection locked="0"/>
    </xf>
    <xf numFmtId="0" fontId="28" fillId="0" borderId="11" xfId="0" applyFont="1" applyBorder="1" applyAlignment="1" applyProtection="1">
      <alignment wrapText="1"/>
      <protection locked="0"/>
    </xf>
    <xf numFmtId="0" fontId="30" fillId="0" borderId="0" xfId="0" applyFont="1" applyProtection="1">
      <protection hidden="1"/>
    </xf>
    <xf numFmtId="164" fontId="30" fillId="0" borderId="0" xfId="0" applyNumberFormat="1" applyFont="1" applyAlignment="1" applyProtection="1">
      <alignment horizontal="left"/>
      <protection hidden="1"/>
    </xf>
    <xf numFmtId="0" fontId="30" fillId="0" borderId="0" xfId="0" applyFont="1" applyProtection="1">
      <protection locked="0"/>
    </xf>
    <xf numFmtId="0" fontId="30" fillId="0" borderId="0" xfId="0" applyFont="1" applyAlignment="1" applyProtection="1">
      <alignment horizontal="right"/>
      <protection hidden="1"/>
    </xf>
    <xf numFmtId="0" fontId="13" fillId="0" borderId="15" xfId="0" applyFont="1" applyBorder="1" applyAlignment="1" applyProtection="1">
      <alignment horizontal="center"/>
      <protection hidden="1"/>
    </xf>
    <xf numFmtId="0" fontId="28" fillId="0" borderId="0" xfId="0" applyFont="1" applyProtection="1">
      <protection hidden="1"/>
    </xf>
    <xf numFmtId="0" fontId="28" fillId="0" borderId="0" xfId="0" applyFont="1" applyAlignment="1" applyProtection="1">
      <alignment horizontal="left"/>
      <protection hidden="1"/>
    </xf>
    <xf numFmtId="0" fontId="29" fillId="0" borderId="0" xfId="0" applyFont="1"/>
    <xf numFmtId="0" fontId="29" fillId="0" borderId="0" xfId="0" applyFont="1" applyProtection="1">
      <protection locked="0"/>
    </xf>
    <xf numFmtId="0" fontId="29" fillId="0" borderId="0" xfId="0" applyFont="1" applyProtection="1">
      <protection hidden="1"/>
    </xf>
    <xf numFmtId="164" fontId="28" fillId="0" borderId="0" xfId="0" applyNumberFormat="1" applyFont="1" applyAlignment="1" applyProtection="1">
      <alignment horizontal="left"/>
      <protection hidden="1"/>
    </xf>
    <xf numFmtId="0" fontId="28" fillId="0" borderId="0" xfId="0" applyFont="1" applyProtection="1">
      <protection locked="0"/>
    </xf>
    <xf numFmtId="164" fontId="13" fillId="0" borderId="14" xfId="0" applyNumberFormat="1" applyFont="1" applyBorder="1" applyAlignment="1" applyProtection="1">
      <alignment horizontal="left"/>
      <protection locked="0"/>
    </xf>
    <xf numFmtId="164" fontId="13" fillId="0" borderId="12" xfId="0" applyNumberFormat="1" applyFont="1" applyBorder="1" applyAlignment="1" applyProtection="1">
      <alignment horizontal="left"/>
      <protection locked="0"/>
    </xf>
    <xf numFmtId="0" fontId="4" fillId="0" borderId="0" xfId="0" applyFont="1" applyBorder="1" applyAlignment="1" applyProtection="1">
      <alignment horizontal="left" vertical="center" wrapText="1"/>
      <protection hidden="1"/>
    </xf>
    <xf numFmtId="164" fontId="29" fillId="0" borderId="1" xfId="0" applyNumberFormat="1" applyFont="1" applyBorder="1" applyAlignment="1" applyProtection="1">
      <alignment horizontal="left"/>
      <protection locked="0"/>
    </xf>
    <xf numFmtId="164" fontId="29" fillId="0" borderId="10" xfId="0" applyNumberFormat="1" applyFont="1" applyBorder="1" applyAlignment="1" applyProtection="1">
      <alignment horizontal="left"/>
      <protection locked="0"/>
    </xf>
    <xf numFmtId="0" fontId="1" fillId="0" borderId="21" xfId="0" applyFont="1" applyBorder="1" applyAlignment="1" applyProtection="1">
      <alignment horizontal="center" vertical="center"/>
      <protection hidden="1"/>
    </xf>
    <xf numFmtId="0" fontId="1" fillId="0" borderId="22" xfId="0" applyFont="1" applyBorder="1" applyAlignment="1" applyProtection="1">
      <alignment horizontal="center" vertical="center"/>
      <protection hidden="1"/>
    </xf>
    <xf numFmtId="0" fontId="1" fillId="0" borderId="23" xfId="0" applyFont="1" applyBorder="1" applyAlignment="1" applyProtection="1">
      <alignment horizontal="center" vertical="center"/>
      <protection hidden="1"/>
    </xf>
    <xf numFmtId="0" fontId="29" fillId="0" borderId="1" xfId="0" applyFont="1" applyBorder="1" applyAlignment="1" applyProtection="1">
      <alignment horizontal="left" wrapText="1"/>
      <protection locked="0"/>
    </xf>
    <xf numFmtId="0" fontId="29" fillId="0" borderId="10" xfId="0" applyFont="1" applyBorder="1" applyAlignment="1" applyProtection="1">
      <alignment horizontal="left" wrapText="1"/>
      <protection locked="0"/>
    </xf>
    <xf numFmtId="0" fontId="29" fillId="0" borderId="1" xfId="0" applyFont="1" applyBorder="1" applyAlignment="1" applyProtection="1">
      <alignment horizontal="left"/>
      <protection locked="0"/>
    </xf>
    <xf numFmtId="0" fontId="29" fillId="0" borderId="10" xfId="0" applyFont="1" applyBorder="1" applyAlignment="1" applyProtection="1">
      <alignment horizontal="left"/>
      <protection locked="0"/>
    </xf>
    <xf numFmtId="1" fontId="29" fillId="0" borderId="13" xfId="0" applyNumberFormat="1" applyFont="1" applyBorder="1" applyAlignment="1" applyProtection="1">
      <alignment horizontal="left"/>
      <protection locked="0"/>
    </xf>
    <xf numFmtId="1" fontId="29" fillId="0" borderId="6" xfId="0" applyNumberFormat="1" applyFont="1" applyBorder="1" applyAlignment="1" applyProtection="1">
      <alignment horizontal="left"/>
      <protection locked="0"/>
    </xf>
    <xf numFmtId="0" fontId="18" fillId="0" borderId="0" xfId="0" applyFont="1" applyAlignment="1" applyProtection="1">
      <alignment horizontal="center" vertical="center"/>
      <protection hidden="1"/>
    </xf>
    <xf numFmtId="0" fontId="18" fillId="0" borderId="0" xfId="0" applyFont="1" applyAlignment="1" applyProtection="1">
      <alignment horizontal="center" vertical="center"/>
      <protection locked="0"/>
    </xf>
    <xf numFmtId="0" fontId="9" fillId="0" borderId="0" xfId="0" applyFont="1" applyAlignment="1" applyProtection="1">
      <alignment horizontal="center" vertical="center"/>
      <protection hidden="1"/>
    </xf>
    <xf numFmtId="0" fontId="16" fillId="0" borderId="0" xfId="0" applyFont="1" applyAlignment="1" applyProtection="1">
      <alignment horizontal="center" vertical="center"/>
      <protection hidden="1"/>
    </xf>
    <xf numFmtId="164" fontId="16" fillId="0" borderId="0" xfId="0" applyNumberFormat="1" applyFont="1" applyAlignment="1" applyProtection="1">
      <alignment horizontal="center"/>
      <protection hidden="1"/>
    </xf>
    <xf numFmtId="0" fontId="14" fillId="0" borderId="0" xfId="0" applyFont="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17" fillId="0" borderId="0" xfId="0" applyFont="1" applyAlignment="1" applyProtection="1">
      <alignment horizontal="justify" vertical="top" wrapText="1"/>
      <protection hidden="1"/>
    </xf>
    <xf numFmtId="0" fontId="8" fillId="0" borderId="0" xfId="0" applyFont="1" applyBorder="1" applyAlignment="1" applyProtection="1">
      <alignment horizontal="left" vertical="top" wrapText="1"/>
      <protection hidden="1"/>
    </xf>
    <xf numFmtId="0" fontId="8" fillId="0" borderId="16" xfId="0" applyFont="1" applyBorder="1" applyAlignment="1" applyProtection="1">
      <alignment horizontal="left" vertical="top" wrapText="1"/>
      <protection hidden="1"/>
    </xf>
    <xf numFmtId="0" fontId="5" fillId="0" borderId="2" xfId="0" applyFont="1" applyBorder="1" applyAlignment="1" applyProtection="1">
      <protection hidden="1"/>
    </xf>
    <xf numFmtId="0" fontId="5" fillId="0" borderId="4" xfId="0" applyFont="1" applyBorder="1" applyAlignment="1" applyProtection="1">
      <protection hidden="1"/>
    </xf>
    <xf numFmtId="0" fontId="5" fillId="0" borderId="2" xfId="0" applyFont="1" applyBorder="1" applyAlignment="1" applyProtection="1">
      <alignment horizontal="left" wrapText="1"/>
      <protection hidden="1"/>
    </xf>
    <xf numFmtId="0" fontId="5" fillId="0" borderId="3" xfId="0" applyFont="1" applyBorder="1" applyAlignment="1" applyProtection="1">
      <alignment horizontal="left" wrapText="1"/>
      <protection hidden="1"/>
    </xf>
    <xf numFmtId="0" fontId="5" fillId="0" borderId="4" xfId="0" applyFont="1" applyBorder="1" applyAlignment="1" applyProtection="1">
      <alignment horizontal="left" wrapText="1"/>
      <protection hidden="1"/>
    </xf>
    <xf numFmtId="0" fontId="9" fillId="0" borderId="17"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164" fontId="9" fillId="0" borderId="17" xfId="0" applyNumberFormat="1" applyFont="1" applyBorder="1" applyAlignment="1" applyProtection="1">
      <alignment horizontal="center" vertical="center" wrapText="1"/>
      <protection hidden="1"/>
    </xf>
    <xf numFmtId="164" fontId="9" fillId="0" borderId="20" xfId="0" applyNumberFormat="1" applyFont="1" applyBorder="1" applyAlignment="1" applyProtection="1">
      <alignment horizontal="center" vertical="center" wrapText="1"/>
      <protection hidden="1"/>
    </xf>
    <xf numFmtId="0" fontId="9" fillId="0" borderId="0" xfId="0" applyFont="1" applyAlignment="1" applyProtection="1">
      <alignment horizontal="center"/>
      <protection hidden="1"/>
    </xf>
    <xf numFmtId="0" fontId="5" fillId="0" borderId="0" xfId="0" applyFont="1" applyAlignment="1" applyProtection="1">
      <alignment horizontal="center"/>
      <protection hidden="1"/>
    </xf>
    <xf numFmtId="0" fontId="5" fillId="0" borderId="0" xfId="0" applyFont="1" applyBorder="1" applyAlignment="1" applyProtection="1">
      <alignment horizontal="right"/>
      <protection hidden="1"/>
    </xf>
    <xf numFmtId="0" fontId="5" fillId="0" borderId="2" xfId="0" applyFont="1" applyBorder="1" applyAlignment="1" applyProtection="1">
      <alignment horizontal="left"/>
      <protection hidden="1"/>
    </xf>
    <xf numFmtId="0" fontId="5" fillId="0" borderId="4" xfId="0" applyFont="1" applyBorder="1" applyAlignment="1" applyProtection="1">
      <alignment horizontal="left"/>
      <protection hidden="1"/>
    </xf>
    <xf numFmtId="0" fontId="5" fillId="0" borderId="3" xfId="0" applyFont="1" applyBorder="1" applyAlignment="1" applyProtection="1">
      <alignment horizontal="left"/>
      <protection hidden="1"/>
    </xf>
    <xf numFmtId="0" fontId="8" fillId="4" borderId="0" xfId="0" applyFont="1" applyFill="1" applyBorder="1" applyAlignment="1" applyProtection="1">
      <alignment horizontal="left" vertical="top" wrapText="1"/>
      <protection hidden="1"/>
    </xf>
    <xf numFmtId="0" fontId="8" fillId="4" borderId="16" xfId="0" applyFont="1" applyFill="1" applyBorder="1" applyAlignment="1" applyProtection="1">
      <alignment horizontal="left" vertical="top" wrapText="1"/>
      <protection hidden="1"/>
    </xf>
    <xf numFmtId="0" fontId="13" fillId="0" borderId="15" xfId="0" applyFont="1" applyBorder="1" applyAlignment="1" applyProtection="1">
      <alignment horizontal="left" wrapText="1"/>
      <protection hidden="1"/>
    </xf>
    <xf numFmtId="0" fontId="11" fillId="0" borderId="15" xfId="0" applyFont="1" applyBorder="1" applyAlignment="1" applyProtection="1">
      <alignment horizontal="right"/>
      <protection hidden="1"/>
    </xf>
    <xf numFmtId="164" fontId="13" fillId="4" borderId="2" xfId="0" applyNumberFormat="1" applyFont="1" applyFill="1" applyBorder="1" applyAlignment="1" applyProtection="1">
      <alignment horizontal="center"/>
      <protection hidden="1"/>
    </xf>
    <xf numFmtId="164" fontId="13" fillId="4" borderId="4" xfId="0" applyNumberFormat="1" applyFont="1" applyFill="1" applyBorder="1" applyAlignment="1" applyProtection="1">
      <alignment horizontal="center"/>
      <protection hidden="1"/>
    </xf>
    <xf numFmtId="0" fontId="11" fillId="0" borderId="15" xfId="0" applyFont="1" applyBorder="1" applyAlignment="1" applyProtection="1">
      <alignment horizontal="center" vertical="center"/>
      <protection hidden="1"/>
    </xf>
    <xf numFmtId="0" fontId="12" fillId="0" borderId="0" xfId="0" applyFont="1" applyAlignment="1" applyProtection="1">
      <alignment horizontal="center"/>
      <protection hidden="1"/>
    </xf>
    <xf numFmtId="0" fontId="11" fillId="0" borderId="0" xfId="0" applyFont="1" applyBorder="1" applyAlignment="1" applyProtection="1">
      <alignment horizontal="right"/>
      <protection hidden="1"/>
    </xf>
    <xf numFmtId="0" fontId="11" fillId="0" borderId="15" xfId="0" applyFont="1" applyBorder="1" applyAlignment="1" applyProtection="1">
      <alignment horizontal="left"/>
      <protection hidden="1"/>
    </xf>
    <xf numFmtId="0" fontId="11" fillId="0" borderId="15" xfId="0" applyFont="1" applyBorder="1" applyAlignment="1" applyProtection="1">
      <alignment horizontal="left" wrapText="1"/>
      <protection hidden="1"/>
    </xf>
  </cellXfs>
  <cellStyles count="4">
    <cellStyle name="Normal" xfId="0" builtinId="0"/>
    <cellStyle name="Normal 2" xfId="1"/>
    <cellStyle name="Virgül" xfId="2" builtinId="3"/>
    <cellStyle name="Virgül 2" xfId="3"/>
  </cellStyles>
  <dxfs count="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A1:O17"/>
  <sheetViews>
    <sheetView tabSelected="1" zoomScale="80" zoomScaleNormal="80" workbookViewId="0">
      <selection activeCell="C2" sqref="C2:D2"/>
    </sheetView>
  </sheetViews>
  <sheetFormatPr defaultColWidth="9.109375" defaultRowHeight="14.4" x14ac:dyDescent="0.3"/>
  <cols>
    <col min="1" max="1" width="7.109375" style="3" bestFit="1" customWidth="1"/>
    <col min="2" max="2" width="35.44140625" style="2" customWidth="1"/>
    <col min="3" max="3" width="19.5546875" style="2" customWidth="1"/>
    <col min="4" max="4" width="40.109375" style="2" customWidth="1"/>
    <col min="5" max="5" width="11.6640625" style="2" customWidth="1"/>
    <col min="6" max="6" width="12.6640625" style="2" bestFit="1" customWidth="1"/>
    <col min="7" max="7" width="11.109375" style="2" customWidth="1"/>
    <col min="8" max="8" width="10.109375" customWidth="1"/>
    <col min="9" max="11" width="9.109375" style="1" customWidth="1"/>
    <col min="12" max="12" width="10.6640625" style="1" customWidth="1"/>
    <col min="13" max="13" width="5.44140625" style="1" customWidth="1"/>
    <col min="14" max="14" width="57.6640625" style="1" customWidth="1"/>
    <col min="15" max="15" width="9.109375" style="1"/>
    <col min="16" max="16384" width="9.109375" style="2"/>
  </cols>
  <sheetData>
    <row r="1" spans="1:15" ht="38.25" customHeight="1" thickBot="1" x14ac:dyDescent="0.35">
      <c r="A1" s="86"/>
      <c r="B1" s="115" t="s">
        <v>0</v>
      </c>
      <c r="C1" s="116"/>
      <c r="D1" s="117"/>
      <c r="H1" s="2"/>
      <c r="I1" s="2"/>
      <c r="J1" s="2"/>
      <c r="K1" s="2"/>
      <c r="L1" s="2"/>
      <c r="M1" s="2"/>
      <c r="N1" s="2"/>
      <c r="O1" s="2"/>
    </row>
    <row r="2" spans="1:15" ht="38.25" customHeight="1" x14ac:dyDescent="0.35">
      <c r="A2" s="86"/>
      <c r="B2" s="90" t="s">
        <v>1</v>
      </c>
      <c r="C2" s="122"/>
      <c r="D2" s="123"/>
      <c r="E2" s="112" t="str">
        <f>IF(C6&gt;0,"","SOL TARAFTAKİ BOYALI HÜCRELER DOLDURULMALIDIR.")</f>
        <v>SOL TARAFTAKİ BOYALI HÜCRELER DOLDURULMALIDIR.</v>
      </c>
      <c r="F2" s="112"/>
      <c r="H2" s="2"/>
      <c r="I2" s="2"/>
      <c r="J2" s="2"/>
      <c r="K2" s="2"/>
      <c r="L2" s="2"/>
      <c r="M2" s="2"/>
      <c r="N2" s="2"/>
      <c r="O2" s="2"/>
    </row>
    <row r="3" spans="1:15" ht="80.099999999999994" customHeight="1" x14ac:dyDescent="0.35">
      <c r="A3" s="86"/>
      <c r="B3" s="95" t="s">
        <v>6</v>
      </c>
      <c r="C3" s="118"/>
      <c r="D3" s="119"/>
      <c r="E3" s="112"/>
      <c r="F3" s="112"/>
      <c r="H3" s="2"/>
      <c r="I3" s="2"/>
      <c r="J3" s="2"/>
      <c r="K3" s="2"/>
      <c r="L3" s="2"/>
      <c r="M3" s="2"/>
      <c r="N3" s="2"/>
      <c r="O3" s="2"/>
    </row>
    <row r="4" spans="1:15" ht="38.25" customHeight="1" x14ac:dyDescent="0.35">
      <c r="A4" s="86"/>
      <c r="B4" s="91" t="s">
        <v>2</v>
      </c>
      <c r="C4" s="120"/>
      <c r="D4" s="121"/>
      <c r="E4" s="112" t="str">
        <f>IF(C6&gt;0,"","BOYALI HÜCRELER DOLDURDUKTAN SONRA GİDER FORMLARINA VERİ GİRİŞİ YAPILMALIDIR.")</f>
        <v>BOYALI HÜCRELER DOLDURDUKTAN SONRA GİDER FORMLARINA VERİ GİRİŞİ YAPILMALIDIR.</v>
      </c>
      <c r="F4" s="112"/>
      <c r="H4" s="2"/>
      <c r="I4" s="2"/>
      <c r="J4" s="2"/>
      <c r="K4" s="2"/>
      <c r="L4" s="2"/>
      <c r="M4" s="2"/>
      <c r="N4" s="2"/>
      <c r="O4" s="2"/>
    </row>
    <row r="5" spans="1:15" ht="38.25" customHeight="1" x14ac:dyDescent="0.35">
      <c r="A5" s="86"/>
      <c r="B5" s="91" t="s">
        <v>3</v>
      </c>
      <c r="C5" s="113"/>
      <c r="D5" s="114"/>
      <c r="E5" s="112"/>
      <c r="F5" s="112"/>
      <c r="H5" s="2"/>
      <c r="I5" s="2"/>
      <c r="J5" s="2"/>
      <c r="K5" s="2"/>
      <c r="L5" s="2"/>
      <c r="M5" s="2"/>
      <c r="N5" s="2"/>
      <c r="O5" s="2"/>
    </row>
    <row r="6" spans="1:15" ht="38.25" customHeight="1" x14ac:dyDescent="0.35">
      <c r="A6" s="86"/>
      <c r="B6" s="91" t="s">
        <v>4</v>
      </c>
      <c r="C6" s="113"/>
      <c r="D6" s="114"/>
      <c r="E6" s="112"/>
      <c r="F6" s="112"/>
      <c r="H6" s="2"/>
      <c r="I6" s="2"/>
      <c r="J6" s="2"/>
      <c r="K6" s="2"/>
      <c r="L6" s="2"/>
      <c r="M6" s="2"/>
      <c r="N6" s="2"/>
      <c r="O6" s="2"/>
    </row>
    <row r="7" spans="1:15" ht="38.25" customHeight="1" x14ac:dyDescent="0.35">
      <c r="A7" s="86"/>
      <c r="B7" s="91" t="s">
        <v>55</v>
      </c>
      <c r="C7" s="113"/>
      <c r="D7" s="114"/>
      <c r="E7" s="112"/>
      <c r="F7" s="112"/>
      <c r="H7" s="2"/>
      <c r="I7" s="2"/>
      <c r="J7" s="2"/>
      <c r="K7" s="2"/>
      <c r="L7" s="2"/>
      <c r="M7" s="2"/>
      <c r="N7" s="2"/>
      <c r="O7" s="2"/>
    </row>
    <row r="8" spans="1:15" ht="64.5" customHeight="1" x14ac:dyDescent="0.35">
      <c r="A8" s="86"/>
      <c r="B8" s="96" t="s">
        <v>58</v>
      </c>
      <c r="C8" s="113"/>
      <c r="D8" s="114"/>
      <c r="E8" s="112"/>
      <c r="F8" s="112"/>
      <c r="H8" s="2"/>
      <c r="I8" s="2"/>
      <c r="J8" s="2"/>
      <c r="K8" s="2"/>
      <c r="L8" s="2"/>
      <c r="M8" s="2"/>
      <c r="N8" s="2"/>
      <c r="O8" s="2"/>
    </row>
    <row r="9" spans="1:15" ht="38.1" customHeight="1" thickBot="1" x14ac:dyDescent="0.4">
      <c r="A9" s="86"/>
      <c r="B9" s="97" t="s">
        <v>57</v>
      </c>
      <c r="C9" s="110">
        <f ca="1">TODAY()</f>
        <v>44824</v>
      </c>
      <c r="D9" s="111"/>
      <c r="E9" s="112"/>
      <c r="F9" s="112"/>
      <c r="H9" s="2"/>
      <c r="I9" s="2"/>
      <c r="J9" s="2"/>
      <c r="K9" s="2"/>
      <c r="L9" s="2"/>
      <c r="M9" s="2"/>
      <c r="N9" s="2"/>
      <c r="O9" s="2"/>
    </row>
    <row r="10" spans="1:15" x14ac:dyDescent="0.3">
      <c r="A10" s="86"/>
      <c r="H10" s="2"/>
      <c r="I10" s="2"/>
      <c r="J10" s="2"/>
      <c r="K10" s="2"/>
      <c r="L10" s="2"/>
      <c r="M10" s="2"/>
      <c r="N10" s="2"/>
      <c r="O10" s="2"/>
    </row>
    <row r="11" spans="1:15" x14ac:dyDescent="0.3">
      <c r="A11" s="86"/>
      <c r="H11" s="2"/>
      <c r="I11" s="2"/>
      <c r="J11" s="2"/>
      <c r="K11" s="2"/>
      <c r="L11" s="2"/>
      <c r="M11" s="2"/>
      <c r="N11" s="2"/>
      <c r="O11" s="2"/>
    </row>
    <row r="12" spans="1:15" x14ac:dyDescent="0.3">
      <c r="A12" s="86"/>
      <c r="H12" s="2"/>
      <c r="I12" s="2"/>
      <c r="J12" s="2"/>
      <c r="K12" s="2"/>
      <c r="L12" s="2"/>
      <c r="M12" s="2"/>
      <c r="N12" s="2"/>
      <c r="O12" s="2"/>
    </row>
    <row r="13" spans="1:15" x14ac:dyDescent="0.3">
      <c r="A13" s="86"/>
      <c r="H13" s="2"/>
      <c r="I13" s="2"/>
      <c r="J13" s="2"/>
      <c r="K13" s="2"/>
      <c r="L13" s="2"/>
      <c r="M13" s="2"/>
      <c r="N13" s="2"/>
      <c r="O13" s="2"/>
    </row>
    <row r="14" spans="1:15" x14ac:dyDescent="0.3">
      <c r="A14" s="86"/>
      <c r="H14" s="2"/>
      <c r="I14" s="2"/>
      <c r="J14" s="2"/>
      <c r="K14" s="2"/>
      <c r="L14" s="2"/>
      <c r="M14" s="2"/>
      <c r="N14" s="2"/>
      <c r="O14" s="2"/>
    </row>
    <row r="15" spans="1:15" x14ac:dyDescent="0.3">
      <c r="A15" s="86"/>
      <c r="H15" s="2"/>
      <c r="I15" s="2"/>
      <c r="J15" s="2"/>
      <c r="K15" s="2"/>
      <c r="L15" s="2"/>
      <c r="M15" s="2"/>
      <c r="N15" s="2"/>
      <c r="O15" s="2"/>
    </row>
    <row r="16" spans="1:15" x14ac:dyDescent="0.3">
      <c r="A16" s="86"/>
      <c r="H16" s="2"/>
      <c r="I16" s="2"/>
      <c r="J16" s="2"/>
      <c r="K16" s="2"/>
      <c r="L16" s="2"/>
      <c r="M16" s="2"/>
      <c r="N16" s="2"/>
      <c r="O16" s="2"/>
    </row>
    <row r="17" spans="1:15" x14ac:dyDescent="0.3">
      <c r="A17" s="86"/>
      <c r="H17" s="2"/>
      <c r="I17" s="2"/>
      <c r="J17" s="2"/>
      <c r="K17" s="2"/>
      <c r="L17" s="2"/>
      <c r="M17" s="2"/>
      <c r="N17" s="2"/>
      <c r="O17" s="2"/>
    </row>
  </sheetData>
  <sheetProtection algorithmName="SHA-512" hashValue="qphlsrFV39qUQFkWhCC07R8VOCVnaR7ShcFgRgfxFu7c6j/+UBTrL808hg4oC+0tusHUHWQuMs10nYZu9TnVPw==" saltValue="ITkXd2cfuBU3gqcLYmfzTg==" spinCount="100000" sheet="1" objects="1" scenarios="1"/>
  <mergeCells count="11">
    <mergeCell ref="C9:D9"/>
    <mergeCell ref="E4:F9"/>
    <mergeCell ref="C8:D8"/>
    <mergeCell ref="C7:D7"/>
    <mergeCell ref="B1:D1"/>
    <mergeCell ref="C3:D3"/>
    <mergeCell ref="C4:D4"/>
    <mergeCell ref="E2:F3"/>
    <mergeCell ref="C5:D5"/>
    <mergeCell ref="C6:D6"/>
    <mergeCell ref="C2:D2"/>
  </mergeCells>
  <phoneticPr fontId="6" type="noConversion"/>
  <conditionalFormatting sqref="C2:C6">
    <cfRule type="expression" dxfId="3" priority="6">
      <formula>$C2=""</formula>
    </cfRule>
  </conditionalFormatting>
  <conditionalFormatting sqref="C7 C9">
    <cfRule type="expression" dxfId="2" priority="7" stopIfTrue="1">
      <formula>LEN($C7)&lt;1</formula>
    </cfRule>
  </conditionalFormatting>
  <conditionalFormatting sqref="C8">
    <cfRule type="expression" dxfId="1" priority="1">
      <formula>$C8=""</formula>
    </cfRule>
  </conditionalFormatting>
  <dataValidations count="5">
    <dataValidation type="list" allowBlank="1" showInputMessage="1" showErrorMessage="1" sqref="C4:D4">
      <formula1>"2021,2022,2023,2024"</formula1>
    </dataValidation>
    <dataValidation allowBlank="1" showInputMessage="1" showErrorMessage="1" prompt="Bu gider formları Patent Tabanlı Teknoloji Transferi Destekleme Çağrısında desteklenen projeler için kullanılabilir." sqref="C2:D2"/>
    <dataValidation allowBlank="1" showInputMessage="1" showErrorMessage="1" prompt="Tarihi gün/ay/yıl olarak giriniz." sqref="C5:D6"/>
    <dataValidation type="list" allowBlank="1" showInputMessage="1" showErrorMessage="1" sqref="C7">
      <formula1>"KOBİ (Mikro Ölçekli), KOBİ (Küçük Ölçekli), KOBİ (Orta Ölçekli), BÜYÜK"</formula1>
    </dataValidation>
    <dataValidation allowBlank="1" showInputMessage="1" showErrorMessage="1" prompt="Gider Formlarını imzlamaya yetkili kuruluş yetkilisi/yetkililerinin Adı Soyadı aralarında tire (-) olacak şekilde yazılmalıdır. Örneğin; Murat Kurşuncu veya Murat Kurşuncu - Ahmet Kurşuncu gibi." sqref="C8"/>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J49"/>
  <sheetViews>
    <sheetView zoomScale="70" zoomScaleNormal="70" workbookViewId="0">
      <selection activeCell="C19" sqref="C19"/>
    </sheetView>
  </sheetViews>
  <sheetFormatPr defaultColWidth="9.109375" defaultRowHeight="14.4" x14ac:dyDescent="0.3"/>
  <cols>
    <col min="1" max="1" width="42.109375" style="15" customWidth="1"/>
    <col min="2" max="2" width="2.109375" style="16" bestFit="1" customWidth="1"/>
    <col min="3" max="3" width="69.5546875" style="15" customWidth="1"/>
    <col min="4" max="16384" width="9.109375" style="15"/>
  </cols>
  <sheetData>
    <row r="1" spans="1:3" ht="21" x14ac:dyDescent="0.3">
      <c r="A1" s="124" t="s">
        <v>7</v>
      </c>
      <c r="B1" s="124"/>
      <c r="C1" s="124"/>
    </row>
    <row r="2" spans="1:3" ht="21" x14ac:dyDescent="0.3">
      <c r="A2" s="124" t="s">
        <v>8</v>
      </c>
      <c r="B2" s="124"/>
      <c r="C2" s="124"/>
    </row>
    <row r="3" spans="1:3" ht="21" x14ac:dyDescent="0.3">
      <c r="A3" s="124" t="s">
        <v>54</v>
      </c>
      <c r="B3" s="124"/>
      <c r="C3" s="124"/>
    </row>
    <row r="4" spans="1:3" ht="21" x14ac:dyDescent="0.3">
      <c r="A4" s="125"/>
      <c r="B4" s="125"/>
      <c r="C4" s="125"/>
    </row>
    <row r="5" spans="1:3" ht="21" x14ac:dyDescent="0.3">
      <c r="A5" s="26"/>
    </row>
    <row r="6" spans="1:3" ht="21" x14ac:dyDescent="0.3">
      <c r="A6" s="124" t="s">
        <v>52</v>
      </c>
      <c r="B6" s="124"/>
      <c r="C6" s="124"/>
    </row>
    <row r="7" spans="1:3" ht="21" x14ac:dyDescent="0.3">
      <c r="A7" s="26"/>
    </row>
    <row r="8" spans="1:3" ht="21" x14ac:dyDescent="0.3">
      <c r="A8" s="124" t="s">
        <v>53</v>
      </c>
      <c r="B8" s="124"/>
      <c r="C8" s="124"/>
    </row>
    <row r="10" spans="1:3" ht="28.8" x14ac:dyDescent="0.3">
      <c r="A10" s="130" t="s">
        <v>48</v>
      </c>
      <c r="B10" s="130"/>
      <c r="C10" s="130"/>
    </row>
    <row r="11" spans="1:3" ht="24" customHeight="1" x14ac:dyDescent="0.3">
      <c r="A11" s="126" t="s">
        <v>41</v>
      </c>
      <c r="B11" s="126"/>
      <c r="C11" s="126"/>
    </row>
    <row r="12" spans="1:3" ht="15.6" x14ac:dyDescent="0.3">
      <c r="A12" s="27"/>
    </row>
    <row r="13" spans="1:3" ht="15.6" x14ac:dyDescent="0.3">
      <c r="A13" s="27"/>
    </row>
    <row r="14" spans="1:3" ht="15.6" x14ac:dyDescent="0.3">
      <c r="A14" s="27"/>
    </row>
    <row r="15" spans="1:3" ht="15.6" x14ac:dyDescent="0.3">
      <c r="A15" s="27"/>
    </row>
    <row r="16" spans="1:3" ht="25.8" x14ac:dyDescent="0.3">
      <c r="A16" s="131" t="str">
        <f>IF(Yil&gt;0,CONCATENATE(Yil," yılına aittir."),"")</f>
        <v/>
      </c>
      <c r="B16" s="131"/>
      <c r="C16" s="131"/>
    </row>
    <row r="17" spans="1:10" ht="18" x14ac:dyDescent="0.3">
      <c r="A17" s="28"/>
    </row>
    <row r="18" spans="1:10" ht="15.6" x14ac:dyDescent="0.3">
      <c r="A18" s="17"/>
    </row>
    <row r="19" spans="1:10" ht="30" customHeight="1" x14ac:dyDescent="0.3">
      <c r="A19" s="70" t="s">
        <v>10</v>
      </c>
      <c r="B19" s="92" t="s">
        <v>11</v>
      </c>
      <c r="C19" s="71" t="str">
        <f>IF(ProjeNo&gt;0,ProjeNo,"")</f>
        <v/>
      </c>
      <c r="E19" s="14"/>
      <c r="F19" s="14"/>
      <c r="G19" s="14"/>
      <c r="H19" s="14"/>
      <c r="I19" s="14"/>
      <c r="J19" s="14"/>
    </row>
    <row r="20" spans="1:10" ht="30" customHeight="1" x14ac:dyDescent="0.3">
      <c r="A20" s="70" t="s">
        <v>49</v>
      </c>
      <c r="B20" s="92" t="s">
        <v>11</v>
      </c>
      <c r="C20" s="12"/>
      <c r="D20" s="129" t="str">
        <f>IF(C20="","SOL TARAFTAKİ BOYALI OLANLAR DOLDURULMALIDIR.","")</f>
        <v>SOL TARAFTAKİ BOYALI OLANLAR DOLDURULMALIDIR.</v>
      </c>
      <c r="E20" s="129"/>
      <c r="F20" s="129"/>
      <c r="G20" s="129"/>
      <c r="H20" s="129"/>
      <c r="I20" s="129"/>
      <c r="J20" s="14"/>
    </row>
    <row r="21" spans="1:10" ht="40.200000000000003" customHeight="1" x14ac:dyDescent="0.3">
      <c r="A21" s="70" t="s">
        <v>12</v>
      </c>
      <c r="B21" s="92" t="s">
        <v>11</v>
      </c>
      <c r="C21" s="18"/>
      <c r="D21" s="129"/>
      <c r="E21" s="129"/>
      <c r="F21" s="129"/>
      <c r="G21" s="129"/>
      <c r="H21" s="129"/>
      <c r="I21" s="129"/>
      <c r="J21" s="14"/>
    </row>
    <row r="22" spans="1:10" ht="40.200000000000003" customHeight="1" x14ac:dyDescent="0.3">
      <c r="A22" s="19" t="s">
        <v>13</v>
      </c>
      <c r="B22" s="92" t="s">
        <v>11</v>
      </c>
      <c r="C22" s="18"/>
      <c r="D22" s="129"/>
      <c r="E22" s="129"/>
      <c r="F22" s="129"/>
      <c r="G22" s="129"/>
      <c r="H22" s="129"/>
      <c r="I22" s="129"/>
      <c r="J22" s="14"/>
    </row>
    <row r="23" spans="1:10" ht="30" customHeight="1" x14ac:dyDescent="0.3">
      <c r="A23" s="19" t="s">
        <v>14</v>
      </c>
      <c r="B23" s="92" t="s">
        <v>11</v>
      </c>
      <c r="C23" s="12"/>
      <c r="D23" s="129"/>
      <c r="E23" s="129"/>
      <c r="F23" s="129"/>
      <c r="G23" s="129"/>
      <c r="H23" s="129"/>
      <c r="I23" s="129"/>
      <c r="J23" s="14"/>
    </row>
    <row r="24" spans="1:10" ht="30" customHeight="1" x14ac:dyDescent="0.3">
      <c r="A24" s="19" t="s">
        <v>15</v>
      </c>
      <c r="B24" s="92" t="s">
        <v>11</v>
      </c>
      <c r="C24" s="12"/>
      <c r="D24" s="129"/>
      <c r="E24" s="129"/>
      <c r="F24" s="129"/>
      <c r="G24" s="129"/>
      <c r="H24" s="129"/>
      <c r="I24" s="129"/>
      <c r="J24" s="14"/>
    </row>
    <row r="25" spans="1:10" ht="30" customHeight="1" x14ac:dyDescent="0.3">
      <c r="A25" s="12"/>
      <c r="B25" s="13"/>
      <c r="C25" s="19" t="s">
        <v>9</v>
      </c>
      <c r="D25" s="14"/>
      <c r="E25" s="14"/>
      <c r="F25" s="14"/>
      <c r="G25" s="14"/>
      <c r="H25" s="14"/>
      <c r="I25" s="14"/>
      <c r="J25" s="14"/>
    </row>
    <row r="26" spans="1:10" ht="30" customHeight="1" x14ac:dyDescent="0.3">
      <c r="A26" s="19" t="s">
        <v>16</v>
      </c>
      <c r="B26" s="92" t="s">
        <v>11</v>
      </c>
      <c r="C26" s="72" t="str">
        <f>IF('Proje Bilgileri'!C5&gt;0,'Proje Bilgileri'!C5,"")</f>
        <v/>
      </c>
      <c r="D26" s="14"/>
      <c r="E26" s="14"/>
      <c r="F26" s="14"/>
      <c r="G26" s="14"/>
      <c r="H26" s="14"/>
      <c r="I26" s="14"/>
      <c r="J26" s="14"/>
    </row>
    <row r="27" spans="1:10" ht="30" customHeight="1" x14ac:dyDescent="0.3">
      <c r="A27" s="19" t="s">
        <v>17</v>
      </c>
      <c r="B27" s="92" t="s">
        <v>11</v>
      </c>
      <c r="C27" s="73" t="str">
        <f>IF('Proje Bilgileri'!C6,'Proje Bilgileri'!C6,"")</f>
        <v/>
      </c>
      <c r="D27" s="14"/>
      <c r="E27" s="14"/>
      <c r="F27" s="14"/>
      <c r="G27" s="14"/>
      <c r="H27" s="14"/>
      <c r="I27" s="14"/>
      <c r="J27" s="14"/>
    </row>
    <row r="28" spans="1:10" ht="15.6" x14ac:dyDescent="0.3">
      <c r="A28" s="20"/>
    </row>
    <row r="29" spans="1:10" ht="18" x14ac:dyDescent="0.3">
      <c r="A29" s="21"/>
    </row>
    <row r="30" spans="1:10" ht="18" x14ac:dyDescent="0.3">
      <c r="A30" s="21"/>
    </row>
    <row r="31" spans="1:10" ht="18" x14ac:dyDescent="0.3">
      <c r="A31" s="21"/>
    </row>
    <row r="32" spans="1:10" ht="18" x14ac:dyDescent="0.3">
      <c r="A32" s="127" t="s">
        <v>7</v>
      </c>
      <c r="B32" s="127"/>
      <c r="C32" s="127"/>
    </row>
    <row r="33" spans="1:3" ht="18" x14ac:dyDescent="0.35">
      <c r="A33" s="128">
        <v>44197</v>
      </c>
      <c r="B33" s="128"/>
      <c r="C33" s="128"/>
    </row>
    <row r="48" spans="1:3" ht="17.399999999999999" x14ac:dyDescent="0.3">
      <c r="A48" s="22"/>
    </row>
    <row r="49" spans="1:1" ht="17.399999999999999" x14ac:dyDescent="0.3">
      <c r="A49" s="22"/>
    </row>
  </sheetData>
  <sheetProtection algorithmName="SHA-512" hashValue="O57qb7kVJ2PbRMCeuaYX6Q3TFfZOiz9EnuBuRE1ypWxmyOPMJHzaZnp9v8XUhmbTgH1ItvMKU7mwK0a0XBknhQ==" saltValue="ghq5Gha3x1FaRyV0p0FQZA==" spinCount="100000" sheet="1" objects="1" scenarios="1"/>
  <mergeCells count="12">
    <mergeCell ref="A11:C11"/>
    <mergeCell ref="A32:C32"/>
    <mergeCell ref="A33:C33"/>
    <mergeCell ref="D20:I24"/>
    <mergeCell ref="A10:C10"/>
    <mergeCell ref="A16:C16"/>
    <mergeCell ref="A8:C8"/>
    <mergeCell ref="A1:C1"/>
    <mergeCell ref="A2:C2"/>
    <mergeCell ref="A3:C3"/>
    <mergeCell ref="A4:C4"/>
    <mergeCell ref="A6:C6"/>
  </mergeCells>
  <conditionalFormatting sqref="C19:C27">
    <cfRule type="expression" dxfId="0" priority="1">
      <formula>$C19=""</formula>
    </cfRule>
  </conditionalFormatting>
  <pageMargins left="0.7" right="0.7" top="0.75" bottom="0.75" header="0.3" footer="0.3"/>
  <pageSetup paperSize="9" scale="77" orientation="portrait"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A4"/>
  <sheetViews>
    <sheetView workbookViewId="0"/>
  </sheetViews>
  <sheetFormatPr defaultRowHeight="14.4" x14ac:dyDescent="0.3"/>
  <sheetData>
    <row r="1" spans="1:1" ht="25.8" x14ac:dyDescent="0.3">
      <c r="A1" s="88" t="s">
        <v>18</v>
      </c>
    </row>
    <row r="2" spans="1:1" ht="25.8" x14ac:dyDescent="0.3">
      <c r="A2" s="87" t="s">
        <v>45</v>
      </c>
    </row>
    <row r="3" spans="1:1" ht="25.8" x14ac:dyDescent="0.3">
      <c r="A3" s="87" t="s">
        <v>50</v>
      </c>
    </row>
    <row r="4" spans="1:1" ht="25.8" x14ac:dyDescent="0.3">
      <c r="A4" s="87" t="s">
        <v>51</v>
      </c>
    </row>
  </sheetData>
  <sheetProtection algorithmName="SHA-512" hashValue="95n4kI0dvFJYibVsaqX8TwCGZgRrHEVT4oZUiNHjivJJs8+T07RUsOVfk/3emXPGvHvb/V2FPuq21/+Ky/z6gg==" saltValue="lWf0cbQkFusOXWfqTw/3HA==" spinCount="100000" sheet="1" objects="1" scenarios="1"/>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dimension ref="A1:I8"/>
  <sheetViews>
    <sheetView zoomScale="80" zoomScaleNormal="80" workbookViewId="0">
      <selection activeCell="A2" sqref="A2:A5"/>
    </sheetView>
  </sheetViews>
  <sheetFormatPr defaultRowHeight="14.4" x14ac:dyDescent="0.3"/>
  <cols>
    <col min="1" max="1" width="121.88671875" style="4" customWidth="1"/>
    <col min="257" max="257" width="121.88671875" customWidth="1"/>
    <col min="513" max="513" width="121.88671875" customWidth="1"/>
    <col min="769" max="769" width="121.88671875" customWidth="1"/>
    <col min="1025" max="1025" width="121.88671875" customWidth="1"/>
    <col min="1281" max="1281" width="121.88671875" customWidth="1"/>
    <col min="1537" max="1537" width="121.88671875" customWidth="1"/>
    <col min="1793" max="1793" width="121.88671875" customWidth="1"/>
    <col min="2049" max="2049" width="121.88671875" customWidth="1"/>
    <col min="2305" max="2305" width="121.88671875" customWidth="1"/>
    <col min="2561" max="2561" width="121.88671875" customWidth="1"/>
    <col min="2817" max="2817" width="121.88671875" customWidth="1"/>
    <col min="3073" max="3073" width="121.88671875" customWidth="1"/>
    <col min="3329" max="3329" width="121.88671875" customWidth="1"/>
    <col min="3585" max="3585" width="121.88671875" customWidth="1"/>
    <col min="3841" max="3841" width="121.88671875" customWidth="1"/>
    <col min="4097" max="4097" width="121.88671875" customWidth="1"/>
    <col min="4353" max="4353" width="121.88671875" customWidth="1"/>
    <col min="4609" max="4609" width="121.88671875" customWidth="1"/>
    <col min="4865" max="4865" width="121.88671875" customWidth="1"/>
    <col min="5121" max="5121" width="121.88671875" customWidth="1"/>
    <col min="5377" max="5377" width="121.88671875" customWidth="1"/>
    <col min="5633" max="5633" width="121.88671875" customWidth="1"/>
    <col min="5889" max="5889" width="121.88671875" customWidth="1"/>
    <col min="6145" max="6145" width="121.88671875" customWidth="1"/>
    <col min="6401" max="6401" width="121.88671875" customWidth="1"/>
    <col min="6657" max="6657" width="121.88671875" customWidth="1"/>
    <col min="6913" max="6913" width="121.88671875" customWidth="1"/>
    <col min="7169" max="7169" width="121.88671875" customWidth="1"/>
    <col min="7425" max="7425" width="121.88671875" customWidth="1"/>
    <col min="7681" max="7681" width="121.88671875" customWidth="1"/>
    <col min="7937" max="7937" width="121.88671875" customWidth="1"/>
    <col min="8193" max="8193" width="121.88671875" customWidth="1"/>
    <col min="8449" max="8449" width="121.88671875" customWidth="1"/>
    <col min="8705" max="8705" width="121.88671875" customWidth="1"/>
    <col min="8961" max="8961" width="121.88671875" customWidth="1"/>
    <col min="9217" max="9217" width="121.88671875" customWidth="1"/>
    <col min="9473" max="9473" width="121.88671875" customWidth="1"/>
    <col min="9729" max="9729" width="121.88671875" customWidth="1"/>
    <col min="9985" max="9985" width="121.88671875" customWidth="1"/>
    <col min="10241" max="10241" width="121.88671875" customWidth="1"/>
    <col min="10497" max="10497" width="121.88671875" customWidth="1"/>
    <col min="10753" max="10753" width="121.88671875" customWidth="1"/>
    <col min="11009" max="11009" width="121.88671875" customWidth="1"/>
    <col min="11265" max="11265" width="121.88671875" customWidth="1"/>
    <col min="11521" max="11521" width="121.88671875" customWidth="1"/>
    <col min="11777" max="11777" width="121.88671875" customWidth="1"/>
    <col min="12033" max="12033" width="121.88671875" customWidth="1"/>
    <col min="12289" max="12289" width="121.88671875" customWidth="1"/>
    <col min="12545" max="12545" width="121.88671875" customWidth="1"/>
    <col min="12801" max="12801" width="121.88671875" customWidth="1"/>
    <col min="13057" max="13057" width="121.88671875" customWidth="1"/>
    <col min="13313" max="13313" width="121.88671875" customWidth="1"/>
    <col min="13569" max="13569" width="121.88671875" customWidth="1"/>
    <col min="13825" max="13825" width="121.88671875" customWidth="1"/>
    <col min="14081" max="14081" width="121.88671875" customWidth="1"/>
    <col min="14337" max="14337" width="121.88671875" customWidth="1"/>
    <col min="14593" max="14593" width="121.88671875" customWidth="1"/>
    <col min="14849" max="14849" width="121.88671875" customWidth="1"/>
    <col min="15105" max="15105" width="121.88671875" customWidth="1"/>
    <col min="15361" max="15361" width="121.88671875" customWidth="1"/>
    <col min="15617" max="15617" width="121.88671875" customWidth="1"/>
    <col min="15873" max="15873" width="121.88671875" customWidth="1"/>
    <col min="16129" max="16129" width="121.88671875" customWidth="1"/>
  </cols>
  <sheetData>
    <row r="1" spans="1:9" ht="70.2" customHeight="1" x14ac:dyDescent="0.5">
      <c r="A1" s="74" t="s">
        <v>44</v>
      </c>
      <c r="B1" s="2"/>
      <c r="C1" s="132" t="s">
        <v>19</v>
      </c>
      <c r="D1" s="132"/>
      <c r="E1" s="132"/>
      <c r="F1" s="132"/>
      <c r="G1" s="132"/>
      <c r="H1" s="132"/>
      <c r="I1" s="132"/>
    </row>
    <row r="2" spans="1:9" ht="139.94999999999999" customHeight="1" x14ac:dyDescent="0.3">
      <c r="A2" s="133" t="s">
        <v>56</v>
      </c>
      <c r="B2" s="2"/>
      <c r="C2" s="132"/>
      <c r="D2" s="132"/>
      <c r="E2" s="132"/>
      <c r="F2" s="132"/>
      <c r="G2" s="132"/>
      <c r="H2" s="132"/>
      <c r="I2" s="132"/>
    </row>
    <row r="3" spans="1:9" ht="139.94999999999999" customHeight="1" x14ac:dyDescent="0.3">
      <c r="A3" s="133"/>
      <c r="B3" s="2"/>
      <c r="C3" s="2"/>
      <c r="D3" s="2"/>
      <c r="E3" s="2"/>
      <c r="F3" s="2"/>
      <c r="G3" s="2"/>
      <c r="H3" s="2"/>
      <c r="I3" s="2"/>
    </row>
    <row r="4" spans="1:9" ht="139.94999999999999" customHeight="1" x14ac:dyDescent="0.3">
      <c r="A4" s="133"/>
      <c r="B4" s="2"/>
      <c r="C4" s="2"/>
      <c r="D4" s="2"/>
      <c r="E4" s="2"/>
      <c r="F4" s="2"/>
      <c r="G4" s="2"/>
      <c r="H4" s="2"/>
      <c r="I4" s="2"/>
    </row>
    <row r="5" spans="1:9" ht="195.75" customHeight="1" x14ac:dyDescent="0.3">
      <c r="A5" s="133"/>
      <c r="B5" s="2"/>
      <c r="C5" s="2"/>
      <c r="D5" s="2"/>
      <c r="E5" s="2"/>
      <c r="F5" s="2"/>
      <c r="G5" s="2"/>
      <c r="H5" s="2"/>
      <c r="I5" s="2"/>
    </row>
    <row r="6" spans="1:9" ht="21" x14ac:dyDescent="0.4">
      <c r="A6" s="98" t="str">
        <f>IF(kurulusyetkilisi&gt;0,kurulusyetkilisi,"")</f>
        <v/>
      </c>
      <c r="B6" s="2"/>
      <c r="C6" s="2"/>
      <c r="D6" s="2"/>
      <c r="E6" s="2"/>
      <c r="F6" s="2"/>
      <c r="G6" s="2"/>
      <c r="H6" s="2"/>
      <c r="I6" s="2"/>
    </row>
    <row r="7" spans="1:9" ht="21" x14ac:dyDescent="0.4">
      <c r="A7" s="99">
        <f ca="1">imzatarihi</f>
        <v>44824</v>
      </c>
      <c r="B7" s="2"/>
      <c r="C7" s="2"/>
      <c r="D7" s="2"/>
      <c r="E7" s="2"/>
      <c r="F7" s="2"/>
      <c r="G7" s="2"/>
      <c r="H7" s="2"/>
      <c r="I7" s="2"/>
    </row>
    <row r="8" spans="1:9" ht="21" x14ac:dyDescent="0.4">
      <c r="A8" s="98" t="s">
        <v>59</v>
      </c>
      <c r="B8" s="2"/>
      <c r="C8" s="2"/>
      <c r="D8" s="2"/>
      <c r="E8" s="2"/>
      <c r="F8" s="2"/>
      <c r="G8" s="2"/>
      <c r="H8" s="2"/>
      <c r="I8" s="2"/>
    </row>
  </sheetData>
  <sheetProtection algorithmName="SHA-512" hashValue="q4bF1/+knlxqPwAyn6lcLbWY7uYNtxatl281JXjT5Ptl5Fp4k9xblal1Yc7g7xStQZqZiTD2t2JWlJPK5UBeTA==" saltValue="t5EYRJ9pXD8ZcTVIdxHONw==" spinCount="100000" sheet="1" objects="1" scenarios="1"/>
  <mergeCells count="2">
    <mergeCell ref="C1:I2"/>
    <mergeCell ref="A2:A5"/>
  </mergeCells>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dimension ref="A1:O351"/>
  <sheetViews>
    <sheetView zoomScale="80" zoomScaleNormal="80" zoomScaleSheetLayoutView="20" workbookViewId="0">
      <selection activeCell="B8" sqref="B8"/>
    </sheetView>
  </sheetViews>
  <sheetFormatPr defaultColWidth="8.88671875" defaultRowHeight="15.6" x14ac:dyDescent="0.3"/>
  <cols>
    <col min="1" max="1" width="6.5546875" style="8" customWidth="1"/>
    <col min="2" max="2" width="14.5546875" style="8" customWidth="1"/>
    <col min="3" max="3" width="19.6640625" style="8" customWidth="1"/>
    <col min="4" max="4" width="45.6640625" style="8" customWidth="1"/>
    <col min="5" max="5" width="41.6640625" style="8" customWidth="1"/>
    <col min="6" max="6" width="40.6640625" style="8" customWidth="1"/>
    <col min="7" max="7" width="16.6640625" style="59" customWidth="1"/>
    <col min="8" max="8" width="30.6640625" style="8" customWidth="1"/>
    <col min="9" max="10" width="16.6640625" style="8" customWidth="1"/>
    <col min="11" max="11" width="57.44140625" style="67" customWidth="1"/>
    <col min="12" max="12" width="8.88671875" style="43" hidden="1" customWidth="1"/>
    <col min="13" max="13" width="28.6640625" style="8" hidden="1" customWidth="1"/>
    <col min="14" max="14" width="11.6640625" style="8" hidden="1" customWidth="1"/>
    <col min="15" max="15" width="8.88671875" style="8" hidden="1" customWidth="1"/>
    <col min="16" max="16384" width="8.88671875" style="8"/>
  </cols>
  <sheetData>
    <row r="1" spans="1:15" x14ac:dyDescent="0.3">
      <c r="A1" s="145" t="s">
        <v>31</v>
      </c>
      <c r="B1" s="145"/>
      <c r="C1" s="145"/>
      <c r="D1" s="145"/>
      <c r="E1" s="145"/>
      <c r="F1" s="145"/>
      <c r="G1" s="145"/>
      <c r="H1" s="145"/>
      <c r="I1" s="145"/>
      <c r="J1" s="145"/>
      <c r="K1" s="40"/>
      <c r="L1" s="41"/>
      <c r="M1" s="5"/>
      <c r="N1" s="5"/>
      <c r="O1" s="42" t="str">
        <f>CONCATENATE("A1:J",SUM(N:N)*27)</f>
        <v>A1:J27</v>
      </c>
    </row>
    <row r="2" spans="1:15" ht="15.6" customHeight="1" x14ac:dyDescent="0.3">
      <c r="A2" s="146" t="str">
        <f>IF(Yil&lt;&gt;"",CONCATENATE(Yil," yılına aittir."),"")</f>
        <v/>
      </c>
      <c r="B2" s="146"/>
      <c r="C2" s="146"/>
      <c r="D2" s="146"/>
      <c r="E2" s="146"/>
      <c r="F2" s="146"/>
      <c r="G2" s="146"/>
      <c r="H2" s="146"/>
      <c r="I2" s="146"/>
      <c r="J2" s="146"/>
      <c r="K2" s="75"/>
      <c r="L2" s="41"/>
      <c r="M2" s="76"/>
      <c r="N2" s="5"/>
      <c r="O2" s="5"/>
    </row>
    <row r="3" spans="1:15" ht="15.9" customHeight="1" thickBot="1" x14ac:dyDescent="0.35">
      <c r="A3" s="147" t="s">
        <v>34</v>
      </c>
      <c r="B3" s="147"/>
      <c r="C3" s="147"/>
      <c r="D3" s="147"/>
      <c r="E3" s="147"/>
      <c r="F3" s="147"/>
      <c r="G3" s="147"/>
      <c r="H3" s="147"/>
      <c r="I3" s="147"/>
      <c r="J3" s="147"/>
      <c r="K3" s="77"/>
      <c r="L3" s="78"/>
      <c r="M3" s="79"/>
      <c r="N3" s="5"/>
      <c r="O3" s="5"/>
    </row>
    <row r="4" spans="1:15" ht="31.5" customHeight="1" thickBot="1" x14ac:dyDescent="0.35">
      <c r="A4" s="148" t="s">
        <v>1</v>
      </c>
      <c r="B4" s="149"/>
      <c r="C4" s="148" t="str">
        <f>IF(ProjeNo&gt;0,ProjeNo,"")</f>
        <v/>
      </c>
      <c r="D4" s="150"/>
      <c r="E4" s="150"/>
      <c r="F4" s="150"/>
      <c r="G4" s="150"/>
      <c r="H4" s="150"/>
      <c r="I4" s="150"/>
      <c r="J4" s="149"/>
      <c r="K4" s="80"/>
      <c r="L4" s="81"/>
      <c r="M4" s="5"/>
      <c r="N4" s="5"/>
      <c r="O4" s="5"/>
    </row>
    <row r="5" spans="1:15" ht="31.5" customHeight="1" thickBot="1" x14ac:dyDescent="0.35">
      <c r="A5" s="136" t="s">
        <v>6</v>
      </c>
      <c r="B5" s="137"/>
      <c r="C5" s="138" t="str">
        <f>IF(ProjeAdi&gt;0,ProjeAdi,"")</f>
        <v/>
      </c>
      <c r="D5" s="139"/>
      <c r="E5" s="139"/>
      <c r="F5" s="139"/>
      <c r="G5" s="139"/>
      <c r="H5" s="139"/>
      <c r="I5" s="139"/>
      <c r="J5" s="140"/>
      <c r="K5" s="80"/>
      <c r="L5" s="81"/>
      <c r="M5" s="5"/>
      <c r="N5" s="5"/>
      <c r="O5" s="5"/>
    </row>
    <row r="6" spans="1:15" ht="51.9" customHeight="1" thickBot="1" x14ac:dyDescent="0.35">
      <c r="A6" s="141" t="s">
        <v>5</v>
      </c>
      <c r="B6" s="141" t="s">
        <v>32</v>
      </c>
      <c r="C6" s="141" t="s">
        <v>33</v>
      </c>
      <c r="D6" s="141" t="s">
        <v>30</v>
      </c>
      <c r="E6" s="141" t="s">
        <v>29</v>
      </c>
      <c r="F6" s="141" t="s">
        <v>46</v>
      </c>
      <c r="G6" s="143" t="s">
        <v>24</v>
      </c>
      <c r="H6" s="141" t="s">
        <v>25</v>
      </c>
      <c r="I6" s="30" t="s">
        <v>26</v>
      </c>
      <c r="J6" s="30" t="s">
        <v>26</v>
      </c>
      <c r="K6" s="80"/>
      <c r="L6" s="81"/>
      <c r="M6" s="5"/>
      <c r="N6" s="84"/>
      <c r="O6" s="84"/>
    </row>
    <row r="7" spans="1:15" ht="16.2" thickBot="1" x14ac:dyDescent="0.35">
      <c r="A7" s="142"/>
      <c r="B7" s="142"/>
      <c r="C7" s="142"/>
      <c r="D7" s="142"/>
      <c r="E7" s="142"/>
      <c r="F7" s="142"/>
      <c r="G7" s="144"/>
      <c r="H7" s="142"/>
      <c r="I7" s="44" t="s">
        <v>27</v>
      </c>
      <c r="J7" s="44" t="s">
        <v>28</v>
      </c>
      <c r="K7" s="80"/>
      <c r="L7" s="81"/>
      <c r="M7" s="5"/>
      <c r="N7" s="5"/>
      <c r="O7" s="5"/>
    </row>
    <row r="8" spans="1:15" ht="36.9" customHeight="1" x14ac:dyDescent="0.3">
      <c r="A8" s="31">
        <v>1</v>
      </c>
      <c r="B8" s="6"/>
      <c r="C8" s="32"/>
      <c r="D8" s="32"/>
      <c r="E8" s="32"/>
      <c r="F8" s="32"/>
      <c r="G8" s="34"/>
      <c r="H8" s="32"/>
      <c r="I8" s="45"/>
      <c r="J8" s="35"/>
      <c r="K8" s="68" t="str">
        <f>IF(AND(COUNTA(B8:F8)&gt;0,L8=1),"Belge Tarihi,Belge Numarası ve KDV Dahil Tutar doldurulduktan sonra KDV Hariç Tutar doldurulabilir.","")</f>
        <v/>
      </c>
      <c r="L8" s="46">
        <f>IF(COUNTA(G8:H8)+COUNTA(J8)=3,0,1)</f>
        <v>1</v>
      </c>
      <c r="M8" s="47">
        <f>IF(L8=1,0,100000000)</f>
        <v>0</v>
      </c>
      <c r="N8" s="5"/>
      <c r="O8" s="5"/>
    </row>
    <row r="9" spans="1:15" ht="36.9" customHeight="1" x14ac:dyDescent="0.3">
      <c r="A9" s="36">
        <v>2</v>
      </c>
      <c r="B9" s="66"/>
      <c r="C9" s="33"/>
      <c r="D9" s="33"/>
      <c r="E9" s="33"/>
      <c r="F9" s="33"/>
      <c r="G9" s="37"/>
      <c r="H9" s="33"/>
      <c r="I9" s="48"/>
      <c r="J9" s="38"/>
      <c r="K9" s="68" t="str">
        <f t="shared" ref="K9:K22" si="0">IF(AND(COUNTA(B9:F9)&gt;0,L9=1),"Belge Tarihi,Belge Numarası ve KDV Dahil Tutar doldurulduktan sonra KDV Hariç Tutar doldurulabilir.","")</f>
        <v/>
      </c>
      <c r="L9" s="46">
        <f t="shared" ref="L9:L22" si="1">IF(COUNTA(G9:H9)+COUNTA(J9)=3,0,1)</f>
        <v>1</v>
      </c>
      <c r="M9" s="47">
        <f t="shared" ref="M9:M22" si="2">IF(L9=1,0,100000000)</f>
        <v>0</v>
      </c>
      <c r="N9" s="5"/>
      <c r="O9" s="5"/>
    </row>
    <row r="10" spans="1:15" ht="36.9" customHeight="1" x14ac:dyDescent="0.3">
      <c r="A10" s="36">
        <v>3</v>
      </c>
      <c r="B10" s="66"/>
      <c r="C10" s="33"/>
      <c r="D10" s="33"/>
      <c r="E10" s="33"/>
      <c r="F10" s="33"/>
      <c r="G10" s="37"/>
      <c r="H10" s="33"/>
      <c r="I10" s="48"/>
      <c r="J10" s="38"/>
      <c r="K10" s="68" t="str">
        <f t="shared" si="0"/>
        <v/>
      </c>
      <c r="L10" s="46">
        <f t="shared" si="1"/>
        <v>1</v>
      </c>
      <c r="M10" s="47">
        <f t="shared" si="2"/>
        <v>0</v>
      </c>
      <c r="N10" s="5"/>
      <c r="O10" s="5"/>
    </row>
    <row r="11" spans="1:15" ht="36.9" customHeight="1" x14ac:dyDescent="0.3">
      <c r="A11" s="36">
        <v>4</v>
      </c>
      <c r="B11" s="66"/>
      <c r="C11" s="33"/>
      <c r="D11" s="33"/>
      <c r="E11" s="33"/>
      <c r="F11" s="33"/>
      <c r="G11" s="37"/>
      <c r="H11" s="33"/>
      <c r="I11" s="48"/>
      <c r="J11" s="38"/>
      <c r="K11" s="68" t="str">
        <f t="shared" si="0"/>
        <v/>
      </c>
      <c r="L11" s="46">
        <f t="shared" si="1"/>
        <v>1</v>
      </c>
      <c r="M11" s="47">
        <f t="shared" si="2"/>
        <v>0</v>
      </c>
      <c r="N11" s="5"/>
      <c r="O11" s="5"/>
    </row>
    <row r="12" spans="1:15" ht="36.9" customHeight="1" x14ac:dyDescent="0.3">
      <c r="A12" s="36">
        <v>5</v>
      </c>
      <c r="B12" s="66"/>
      <c r="C12" s="33"/>
      <c r="D12" s="33"/>
      <c r="E12" s="33"/>
      <c r="F12" s="33"/>
      <c r="G12" s="37"/>
      <c r="H12" s="33"/>
      <c r="I12" s="48"/>
      <c r="J12" s="38"/>
      <c r="K12" s="68" t="str">
        <f t="shared" si="0"/>
        <v/>
      </c>
      <c r="L12" s="46">
        <f t="shared" si="1"/>
        <v>1</v>
      </c>
      <c r="M12" s="47">
        <f t="shared" si="2"/>
        <v>0</v>
      </c>
      <c r="N12" s="5"/>
      <c r="O12" s="5"/>
    </row>
    <row r="13" spans="1:15" ht="36.9" customHeight="1" x14ac:dyDescent="0.3">
      <c r="A13" s="36">
        <v>6</v>
      </c>
      <c r="B13" s="66"/>
      <c r="C13" s="33"/>
      <c r="D13" s="33"/>
      <c r="E13" s="33"/>
      <c r="F13" s="33"/>
      <c r="G13" s="37"/>
      <c r="H13" s="33"/>
      <c r="I13" s="48"/>
      <c r="J13" s="38"/>
      <c r="K13" s="68" t="str">
        <f t="shared" si="0"/>
        <v/>
      </c>
      <c r="L13" s="46">
        <f t="shared" si="1"/>
        <v>1</v>
      </c>
      <c r="M13" s="47">
        <f t="shared" si="2"/>
        <v>0</v>
      </c>
      <c r="N13" s="5"/>
      <c r="O13" s="5"/>
    </row>
    <row r="14" spans="1:15" ht="36.9" customHeight="1" x14ac:dyDescent="0.3">
      <c r="A14" s="49">
        <v>7</v>
      </c>
      <c r="B14" s="29"/>
      <c r="C14" s="50"/>
      <c r="D14" s="50"/>
      <c r="E14" s="50"/>
      <c r="F14" s="50"/>
      <c r="G14" s="51"/>
      <c r="H14" s="50"/>
      <c r="I14" s="52"/>
      <c r="J14" s="53"/>
      <c r="K14" s="68" t="str">
        <f t="shared" si="0"/>
        <v/>
      </c>
      <c r="L14" s="46">
        <f t="shared" si="1"/>
        <v>1</v>
      </c>
      <c r="M14" s="47">
        <f t="shared" si="2"/>
        <v>0</v>
      </c>
      <c r="N14" s="5"/>
      <c r="O14" s="5"/>
    </row>
    <row r="15" spans="1:15" ht="36.9" customHeight="1" x14ac:dyDescent="0.3">
      <c r="A15" s="49">
        <v>8</v>
      </c>
      <c r="B15" s="29"/>
      <c r="C15" s="50"/>
      <c r="D15" s="50"/>
      <c r="E15" s="50"/>
      <c r="F15" s="50"/>
      <c r="G15" s="51"/>
      <c r="H15" s="50"/>
      <c r="I15" s="52"/>
      <c r="J15" s="53"/>
      <c r="K15" s="68" t="str">
        <f t="shared" si="0"/>
        <v/>
      </c>
      <c r="L15" s="46">
        <f t="shared" si="1"/>
        <v>1</v>
      </c>
      <c r="M15" s="47">
        <f t="shared" si="2"/>
        <v>0</v>
      </c>
      <c r="N15" s="5"/>
      <c r="O15" s="5"/>
    </row>
    <row r="16" spans="1:15" ht="36.9" customHeight="1" x14ac:dyDescent="0.3">
      <c r="A16" s="49">
        <v>9</v>
      </c>
      <c r="B16" s="29"/>
      <c r="C16" s="50"/>
      <c r="D16" s="50"/>
      <c r="E16" s="50"/>
      <c r="F16" s="50"/>
      <c r="G16" s="51"/>
      <c r="H16" s="50"/>
      <c r="I16" s="52"/>
      <c r="J16" s="53"/>
      <c r="K16" s="68" t="str">
        <f t="shared" si="0"/>
        <v/>
      </c>
      <c r="L16" s="46">
        <f t="shared" si="1"/>
        <v>1</v>
      </c>
      <c r="M16" s="47">
        <f t="shared" si="2"/>
        <v>0</v>
      </c>
      <c r="N16" s="5"/>
      <c r="O16" s="5"/>
    </row>
    <row r="17" spans="1:15" ht="36.9" customHeight="1" x14ac:dyDescent="0.3">
      <c r="A17" s="49">
        <v>10</v>
      </c>
      <c r="B17" s="29"/>
      <c r="C17" s="50"/>
      <c r="D17" s="50"/>
      <c r="E17" s="50"/>
      <c r="F17" s="50"/>
      <c r="G17" s="51"/>
      <c r="H17" s="50"/>
      <c r="I17" s="52"/>
      <c r="J17" s="53"/>
      <c r="K17" s="68" t="str">
        <f t="shared" si="0"/>
        <v/>
      </c>
      <c r="L17" s="46">
        <f t="shared" si="1"/>
        <v>1</v>
      </c>
      <c r="M17" s="47">
        <f t="shared" si="2"/>
        <v>0</v>
      </c>
      <c r="N17" s="5"/>
      <c r="O17" s="5"/>
    </row>
    <row r="18" spans="1:15" ht="36.9" customHeight="1" x14ac:dyDescent="0.3">
      <c r="A18" s="49">
        <v>11</v>
      </c>
      <c r="B18" s="29"/>
      <c r="C18" s="50"/>
      <c r="D18" s="50"/>
      <c r="E18" s="50"/>
      <c r="F18" s="50"/>
      <c r="G18" s="51"/>
      <c r="H18" s="50"/>
      <c r="I18" s="52"/>
      <c r="J18" s="53"/>
      <c r="K18" s="68" t="str">
        <f t="shared" si="0"/>
        <v/>
      </c>
      <c r="L18" s="46">
        <f t="shared" si="1"/>
        <v>1</v>
      </c>
      <c r="M18" s="47">
        <f t="shared" si="2"/>
        <v>0</v>
      </c>
      <c r="N18" s="5"/>
      <c r="O18" s="5"/>
    </row>
    <row r="19" spans="1:15" ht="36.9" customHeight="1" x14ac:dyDescent="0.3">
      <c r="A19" s="49">
        <v>12</v>
      </c>
      <c r="B19" s="29"/>
      <c r="C19" s="50"/>
      <c r="D19" s="50"/>
      <c r="E19" s="50"/>
      <c r="F19" s="50"/>
      <c r="G19" s="51"/>
      <c r="H19" s="50"/>
      <c r="I19" s="52"/>
      <c r="J19" s="53"/>
      <c r="K19" s="68" t="str">
        <f t="shared" si="0"/>
        <v/>
      </c>
      <c r="L19" s="46">
        <f t="shared" si="1"/>
        <v>1</v>
      </c>
      <c r="M19" s="47">
        <f t="shared" si="2"/>
        <v>0</v>
      </c>
      <c r="N19" s="5"/>
      <c r="O19" s="5"/>
    </row>
    <row r="20" spans="1:15" ht="36.9" customHeight="1" x14ac:dyDescent="0.3">
      <c r="A20" s="49">
        <v>13</v>
      </c>
      <c r="B20" s="29"/>
      <c r="C20" s="50"/>
      <c r="D20" s="50"/>
      <c r="E20" s="50"/>
      <c r="F20" s="50"/>
      <c r="G20" s="51"/>
      <c r="H20" s="50"/>
      <c r="I20" s="52"/>
      <c r="J20" s="53"/>
      <c r="K20" s="68" t="str">
        <f t="shared" si="0"/>
        <v/>
      </c>
      <c r="L20" s="46">
        <f t="shared" si="1"/>
        <v>1</v>
      </c>
      <c r="M20" s="47">
        <f t="shared" si="2"/>
        <v>0</v>
      </c>
      <c r="N20" s="5"/>
      <c r="O20" s="5"/>
    </row>
    <row r="21" spans="1:15" ht="36.9" customHeight="1" x14ac:dyDescent="0.3">
      <c r="A21" s="49">
        <v>14</v>
      </c>
      <c r="B21" s="29"/>
      <c r="C21" s="50"/>
      <c r="D21" s="50"/>
      <c r="E21" s="50"/>
      <c r="F21" s="50"/>
      <c r="G21" s="51"/>
      <c r="H21" s="50"/>
      <c r="I21" s="52"/>
      <c r="J21" s="53"/>
      <c r="K21" s="68" t="str">
        <f t="shared" si="0"/>
        <v/>
      </c>
      <c r="L21" s="46">
        <f t="shared" si="1"/>
        <v>1</v>
      </c>
      <c r="M21" s="47">
        <f t="shared" si="2"/>
        <v>0</v>
      </c>
      <c r="N21" s="5"/>
      <c r="O21" s="5"/>
    </row>
    <row r="22" spans="1:15" ht="36.9" customHeight="1" thickBot="1" x14ac:dyDescent="0.35">
      <c r="A22" s="49">
        <v>15</v>
      </c>
      <c r="B22" s="7"/>
      <c r="C22" s="54"/>
      <c r="D22" s="54"/>
      <c r="E22" s="54"/>
      <c r="F22" s="54"/>
      <c r="G22" s="55"/>
      <c r="H22" s="54"/>
      <c r="I22" s="56"/>
      <c r="J22" s="57"/>
      <c r="K22" s="68" t="str">
        <f t="shared" si="0"/>
        <v/>
      </c>
      <c r="L22" s="46">
        <f t="shared" si="1"/>
        <v>1</v>
      </c>
      <c r="M22" s="47">
        <f t="shared" si="2"/>
        <v>0</v>
      </c>
      <c r="N22" s="11">
        <v>1</v>
      </c>
      <c r="O22" s="5"/>
    </row>
    <row r="23" spans="1:15" ht="36.9" customHeight="1" thickBot="1" x14ac:dyDescent="0.35">
      <c r="A23" s="151" t="s">
        <v>47</v>
      </c>
      <c r="B23" s="151"/>
      <c r="C23" s="151"/>
      <c r="D23" s="151"/>
      <c r="E23" s="151"/>
      <c r="F23" s="151"/>
      <c r="G23" s="152"/>
      <c r="H23" s="58" t="s">
        <v>23</v>
      </c>
      <c r="I23" s="23">
        <f>SUM(I8:I22)</f>
        <v>0</v>
      </c>
      <c r="J23" s="85"/>
      <c r="K23" s="82"/>
      <c r="L23" s="81"/>
      <c r="M23" s="5"/>
      <c r="N23" s="5"/>
      <c r="O23" s="5"/>
    </row>
    <row r="24" spans="1:15" x14ac:dyDescent="0.3">
      <c r="A24" s="11" t="s">
        <v>42</v>
      </c>
      <c r="B24" s="5"/>
      <c r="C24" s="5"/>
      <c r="D24" s="5"/>
      <c r="E24" s="5"/>
      <c r="F24" s="5"/>
      <c r="G24" s="83"/>
      <c r="H24" s="5"/>
      <c r="I24" s="5"/>
      <c r="J24" s="5"/>
      <c r="K24" s="69" t="str">
        <f t="shared" ref="K24" si="3">IF(AND(I24&gt;0,J24=""),"KDV Dahil Tutar Yazılmalıdır.","")</f>
        <v/>
      </c>
      <c r="L24" s="81"/>
      <c r="M24" s="5"/>
      <c r="N24" s="5"/>
      <c r="O24" s="5"/>
    </row>
    <row r="25" spans="1:15" x14ac:dyDescent="0.3">
      <c r="A25" s="5"/>
      <c r="B25" s="5"/>
      <c r="C25" s="5"/>
      <c r="D25" s="5"/>
      <c r="E25" s="5"/>
      <c r="F25" s="5"/>
      <c r="G25" s="83"/>
      <c r="H25" s="5"/>
      <c r="I25" s="5"/>
      <c r="J25" s="5"/>
      <c r="K25" s="80"/>
      <c r="L25" s="81"/>
      <c r="M25" s="5"/>
      <c r="N25" s="5"/>
      <c r="O25" s="5"/>
    </row>
    <row r="26" spans="1:15" ht="21" x14ac:dyDescent="0.4">
      <c r="A26" s="5"/>
      <c r="B26" s="98" t="s">
        <v>20</v>
      </c>
      <c r="C26" s="99">
        <f ca="1">imzatarihi</f>
        <v>44824</v>
      </c>
      <c r="D26" s="101" t="s">
        <v>21</v>
      </c>
      <c r="E26" s="98" t="str">
        <f>IF(kurulusyetkilisi&gt;0,kurulusyetkilisi,"")</f>
        <v/>
      </c>
      <c r="F26" s="5"/>
      <c r="G26" s="83"/>
      <c r="H26" s="5"/>
      <c r="I26" s="5"/>
      <c r="J26" s="5"/>
      <c r="K26" s="80"/>
      <c r="L26" s="81"/>
      <c r="M26" s="5"/>
      <c r="N26" s="5"/>
      <c r="O26" s="5"/>
    </row>
    <row r="27" spans="1:15" ht="21" x14ac:dyDescent="0.4">
      <c r="A27" s="5"/>
      <c r="B27" s="100"/>
      <c r="C27" s="100"/>
      <c r="D27" s="101" t="s">
        <v>22</v>
      </c>
      <c r="E27" s="100"/>
      <c r="F27" s="5"/>
      <c r="G27" s="83"/>
      <c r="H27" s="5"/>
      <c r="I27" s="5"/>
      <c r="J27" s="5"/>
      <c r="K27" s="80"/>
      <c r="L27" s="81"/>
      <c r="M27" s="5"/>
      <c r="N27" s="5"/>
      <c r="O27" s="5"/>
    </row>
    <row r="28" spans="1:15" x14ac:dyDescent="0.3">
      <c r="A28" s="145" t="s">
        <v>31</v>
      </c>
      <c r="B28" s="145"/>
      <c r="C28" s="145"/>
      <c r="D28" s="145"/>
      <c r="E28" s="145"/>
      <c r="F28" s="145"/>
      <c r="G28" s="145"/>
      <c r="H28" s="145"/>
      <c r="I28" s="145"/>
      <c r="J28" s="145"/>
      <c r="K28" s="40"/>
      <c r="L28" s="41"/>
      <c r="M28" s="5"/>
      <c r="N28" s="5"/>
      <c r="O28" s="5"/>
    </row>
    <row r="29" spans="1:15" ht="15.6" customHeight="1" x14ac:dyDescent="0.3">
      <c r="A29" s="146" t="str">
        <f>IF(Yil&lt;&gt;"",CONCATENATE(Yil," yılına aittir."),"")</f>
        <v/>
      </c>
      <c r="B29" s="146"/>
      <c r="C29" s="146"/>
      <c r="D29" s="146"/>
      <c r="E29" s="146"/>
      <c r="F29" s="146"/>
      <c r="G29" s="146"/>
      <c r="H29" s="146"/>
      <c r="I29" s="146"/>
      <c r="J29" s="146"/>
      <c r="K29" s="75"/>
      <c r="L29" s="41"/>
      <c r="M29" s="76"/>
      <c r="N29" s="5"/>
      <c r="O29" s="5"/>
    </row>
    <row r="30" spans="1:15" ht="15.9" customHeight="1" thickBot="1" x14ac:dyDescent="0.35">
      <c r="A30" s="147" t="s">
        <v>34</v>
      </c>
      <c r="B30" s="147"/>
      <c r="C30" s="147"/>
      <c r="D30" s="147"/>
      <c r="E30" s="147"/>
      <c r="F30" s="147"/>
      <c r="G30" s="147"/>
      <c r="H30" s="147"/>
      <c r="I30" s="147"/>
      <c r="J30" s="147"/>
      <c r="K30" s="77"/>
      <c r="L30" s="78"/>
      <c r="M30" s="79"/>
      <c r="N30" s="5"/>
      <c r="O30" s="5"/>
    </row>
    <row r="31" spans="1:15" ht="31.5" customHeight="1" thickBot="1" x14ac:dyDescent="0.35">
      <c r="A31" s="148" t="s">
        <v>1</v>
      </c>
      <c r="B31" s="149"/>
      <c r="C31" s="148" t="str">
        <f>IF(ProjeNo&gt;0,ProjeNo,"")</f>
        <v/>
      </c>
      <c r="D31" s="150"/>
      <c r="E31" s="150"/>
      <c r="F31" s="150"/>
      <c r="G31" s="150"/>
      <c r="H31" s="150"/>
      <c r="I31" s="150"/>
      <c r="J31" s="149"/>
      <c r="K31" s="80"/>
      <c r="L31" s="81"/>
      <c r="M31" s="5"/>
      <c r="N31" s="5"/>
      <c r="O31" s="5"/>
    </row>
    <row r="32" spans="1:15" ht="31.5" customHeight="1" thickBot="1" x14ac:dyDescent="0.35">
      <c r="A32" s="136" t="s">
        <v>6</v>
      </c>
      <c r="B32" s="137"/>
      <c r="C32" s="138" t="str">
        <f>IF(ProjeAdi&gt;0,ProjeAdi,"")</f>
        <v/>
      </c>
      <c r="D32" s="139"/>
      <c r="E32" s="139"/>
      <c r="F32" s="139"/>
      <c r="G32" s="139"/>
      <c r="H32" s="139"/>
      <c r="I32" s="139"/>
      <c r="J32" s="140"/>
      <c r="K32" s="80"/>
      <c r="L32" s="81"/>
      <c r="M32" s="5"/>
      <c r="N32" s="5"/>
      <c r="O32" s="5"/>
    </row>
    <row r="33" spans="1:15" ht="51.9" customHeight="1" thickBot="1" x14ac:dyDescent="0.35">
      <c r="A33" s="141" t="s">
        <v>5</v>
      </c>
      <c r="B33" s="141" t="s">
        <v>32</v>
      </c>
      <c r="C33" s="141" t="s">
        <v>33</v>
      </c>
      <c r="D33" s="141" t="s">
        <v>30</v>
      </c>
      <c r="E33" s="141" t="s">
        <v>29</v>
      </c>
      <c r="F33" s="141" t="s">
        <v>46</v>
      </c>
      <c r="G33" s="143" t="s">
        <v>24</v>
      </c>
      <c r="H33" s="141" t="s">
        <v>25</v>
      </c>
      <c r="I33" s="30" t="s">
        <v>26</v>
      </c>
      <c r="J33" s="30" t="s">
        <v>26</v>
      </c>
      <c r="K33" s="80"/>
      <c r="L33" s="81"/>
      <c r="M33" s="5"/>
      <c r="N33" s="5"/>
      <c r="O33" s="5"/>
    </row>
    <row r="34" spans="1:15" ht="16.2" thickBot="1" x14ac:dyDescent="0.35">
      <c r="A34" s="142"/>
      <c r="B34" s="142"/>
      <c r="C34" s="142"/>
      <c r="D34" s="142"/>
      <c r="E34" s="142"/>
      <c r="F34" s="142"/>
      <c r="G34" s="144"/>
      <c r="H34" s="142"/>
      <c r="I34" s="44" t="s">
        <v>27</v>
      </c>
      <c r="J34" s="44" t="s">
        <v>28</v>
      </c>
      <c r="K34" s="80"/>
      <c r="L34" s="81"/>
      <c r="M34" s="5"/>
      <c r="N34" s="5"/>
      <c r="O34" s="5"/>
    </row>
    <row r="35" spans="1:15" ht="36.9" customHeight="1" x14ac:dyDescent="0.3">
      <c r="A35" s="31">
        <v>16</v>
      </c>
      <c r="B35" s="6"/>
      <c r="C35" s="32"/>
      <c r="D35" s="32"/>
      <c r="E35" s="32"/>
      <c r="F35" s="32"/>
      <c r="G35" s="34"/>
      <c r="H35" s="32"/>
      <c r="I35" s="45"/>
      <c r="J35" s="35"/>
      <c r="K35" s="68" t="str">
        <f>IF(AND(COUNTA(B35:F35)&gt;0,L35=1),"Belge Tarihi,Belge Numarası ve KDV Dahil Tutar doldurulduktan sonra KDV Hariç Tutar doldurulabilir.","")</f>
        <v/>
      </c>
      <c r="L35" s="46">
        <f>IF(COUNTA(G35:H35)+COUNTA(J35)=3,0,1)</f>
        <v>1</v>
      </c>
      <c r="M35" s="47">
        <f>IF(L35=1,0,100000000)</f>
        <v>0</v>
      </c>
      <c r="N35" s="5"/>
      <c r="O35" s="5"/>
    </row>
    <row r="36" spans="1:15" ht="36.9" customHeight="1" x14ac:dyDescent="0.3">
      <c r="A36" s="36">
        <v>17</v>
      </c>
      <c r="B36" s="66"/>
      <c r="C36" s="33"/>
      <c r="D36" s="33"/>
      <c r="E36" s="33"/>
      <c r="F36" s="33"/>
      <c r="G36" s="37"/>
      <c r="H36" s="33"/>
      <c r="I36" s="48"/>
      <c r="J36" s="38"/>
      <c r="K36" s="68" t="str">
        <f t="shared" ref="K36:K49" si="4">IF(AND(COUNTA(B36:F36)&gt;0,L36=1),"Belge Tarihi,Belge Numarası ve KDV Dahil Tutar doldurulduktan sonra KDV Hariç Tutar doldurulabilir.","")</f>
        <v/>
      </c>
      <c r="L36" s="46">
        <f t="shared" ref="L36:L49" si="5">IF(COUNTA(G36:H36)+COUNTA(J36)=3,0,1)</f>
        <v>1</v>
      </c>
      <c r="M36" s="47">
        <f t="shared" ref="M36:M49" si="6">IF(L36=1,0,100000000)</f>
        <v>0</v>
      </c>
      <c r="N36" s="84"/>
      <c r="O36" s="84"/>
    </row>
    <row r="37" spans="1:15" ht="36.9" customHeight="1" x14ac:dyDescent="0.3">
      <c r="A37" s="36">
        <v>18</v>
      </c>
      <c r="B37" s="66"/>
      <c r="C37" s="33"/>
      <c r="D37" s="33"/>
      <c r="E37" s="33"/>
      <c r="F37" s="33"/>
      <c r="G37" s="37"/>
      <c r="H37" s="33"/>
      <c r="I37" s="48"/>
      <c r="J37" s="38"/>
      <c r="K37" s="68" t="str">
        <f t="shared" si="4"/>
        <v/>
      </c>
      <c r="L37" s="46">
        <f t="shared" si="5"/>
        <v>1</v>
      </c>
      <c r="M37" s="47">
        <f t="shared" si="6"/>
        <v>0</v>
      </c>
      <c r="N37" s="5"/>
      <c r="O37" s="5"/>
    </row>
    <row r="38" spans="1:15" ht="36.9" customHeight="1" x14ac:dyDescent="0.3">
      <c r="A38" s="36">
        <v>19</v>
      </c>
      <c r="B38" s="66"/>
      <c r="C38" s="33"/>
      <c r="D38" s="33"/>
      <c r="E38" s="33"/>
      <c r="F38" s="33"/>
      <c r="G38" s="37"/>
      <c r="H38" s="33"/>
      <c r="I38" s="48"/>
      <c r="J38" s="38"/>
      <c r="K38" s="68" t="str">
        <f t="shared" si="4"/>
        <v/>
      </c>
      <c r="L38" s="46">
        <f t="shared" si="5"/>
        <v>1</v>
      </c>
      <c r="M38" s="47">
        <f t="shared" si="6"/>
        <v>0</v>
      </c>
      <c r="N38" s="5"/>
      <c r="O38" s="5"/>
    </row>
    <row r="39" spans="1:15" ht="36.9" customHeight="1" x14ac:dyDescent="0.3">
      <c r="A39" s="36">
        <v>20</v>
      </c>
      <c r="B39" s="66"/>
      <c r="C39" s="33"/>
      <c r="D39" s="33"/>
      <c r="E39" s="33"/>
      <c r="F39" s="33"/>
      <c r="G39" s="37"/>
      <c r="H39" s="33"/>
      <c r="I39" s="48"/>
      <c r="J39" s="38"/>
      <c r="K39" s="68" t="str">
        <f t="shared" si="4"/>
        <v/>
      </c>
      <c r="L39" s="46">
        <f t="shared" si="5"/>
        <v>1</v>
      </c>
      <c r="M39" s="47">
        <f t="shared" si="6"/>
        <v>0</v>
      </c>
      <c r="N39" s="5"/>
      <c r="O39" s="5"/>
    </row>
    <row r="40" spans="1:15" ht="36.9" customHeight="1" x14ac:dyDescent="0.3">
      <c r="A40" s="36">
        <v>21</v>
      </c>
      <c r="B40" s="66"/>
      <c r="C40" s="33"/>
      <c r="D40" s="33"/>
      <c r="E40" s="33"/>
      <c r="F40" s="33"/>
      <c r="G40" s="37"/>
      <c r="H40" s="33"/>
      <c r="I40" s="48"/>
      <c r="J40" s="38"/>
      <c r="K40" s="68" t="str">
        <f t="shared" si="4"/>
        <v/>
      </c>
      <c r="L40" s="46">
        <f t="shared" si="5"/>
        <v>1</v>
      </c>
      <c r="M40" s="47">
        <f t="shared" si="6"/>
        <v>0</v>
      </c>
      <c r="N40" s="5"/>
      <c r="O40" s="5"/>
    </row>
    <row r="41" spans="1:15" ht="36.9" customHeight="1" x14ac:dyDescent="0.3">
      <c r="A41" s="49">
        <v>22</v>
      </c>
      <c r="B41" s="29"/>
      <c r="C41" s="50"/>
      <c r="D41" s="50"/>
      <c r="E41" s="50"/>
      <c r="F41" s="50"/>
      <c r="G41" s="51"/>
      <c r="H41" s="50"/>
      <c r="I41" s="52"/>
      <c r="J41" s="53"/>
      <c r="K41" s="68" t="str">
        <f t="shared" si="4"/>
        <v/>
      </c>
      <c r="L41" s="46">
        <f t="shared" si="5"/>
        <v>1</v>
      </c>
      <c r="M41" s="47">
        <f t="shared" si="6"/>
        <v>0</v>
      </c>
      <c r="N41" s="5"/>
      <c r="O41" s="5"/>
    </row>
    <row r="42" spans="1:15" ht="36.9" customHeight="1" x14ac:dyDescent="0.3">
      <c r="A42" s="49">
        <v>23</v>
      </c>
      <c r="B42" s="29"/>
      <c r="C42" s="50"/>
      <c r="D42" s="50"/>
      <c r="E42" s="50"/>
      <c r="F42" s="50"/>
      <c r="G42" s="51"/>
      <c r="H42" s="50"/>
      <c r="I42" s="52"/>
      <c r="J42" s="53"/>
      <c r="K42" s="68" t="str">
        <f t="shared" si="4"/>
        <v/>
      </c>
      <c r="L42" s="46">
        <f t="shared" si="5"/>
        <v>1</v>
      </c>
      <c r="M42" s="47">
        <f t="shared" si="6"/>
        <v>0</v>
      </c>
      <c r="N42" s="5"/>
      <c r="O42" s="5"/>
    </row>
    <row r="43" spans="1:15" ht="36.9" customHeight="1" x14ac:dyDescent="0.3">
      <c r="A43" s="49">
        <v>24</v>
      </c>
      <c r="B43" s="29"/>
      <c r="C43" s="50"/>
      <c r="D43" s="50"/>
      <c r="E43" s="50"/>
      <c r="F43" s="50"/>
      <c r="G43" s="51"/>
      <c r="H43" s="50"/>
      <c r="I43" s="52"/>
      <c r="J43" s="53"/>
      <c r="K43" s="68" t="str">
        <f t="shared" si="4"/>
        <v/>
      </c>
      <c r="L43" s="46">
        <f t="shared" si="5"/>
        <v>1</v>
      </c>
      <c r="M43" s="47">
        <f t="shared" si="6"/>
        <v>0</v>
      </c>
      <c r="N43" s="5"/>
      <c r="O43" s="5"/>
    </row>
    <row r="44" spans="1:15" ht="36.9" customHeight="1" x14ac:dyDescent="0.3">
      <c r="A44" s="49">
        <v>25</v>
      </c>
      <c r="B44" s="29"/>
      <c r="C44" s="50"/>
      <c r="D44" s="50"/>
      <c r="E44" s="50"/>
      <c r="F44" s="50"/>
      <c r="G44" s="51"/>
      <c r="H44" s="50"/>
      <c r="I44" s="52"/>
      <c r="J44" s="53"/>
      <c r="K44" s="68" t="str">
        <f t="shared" si="4"/>
        <v/>
      </c>
      <c r="L44" s="46">
        <f t="shared" si="5"/>
        <v>1</v>
      </c>
      <c r="M44" s="47">
        <f t="shared" si="6"/>
        <v>0</v>
      </c>
      <c r="N44" s="5"/>
      <c r="O44" s="5"/>
    </row>
    <row r="45" spans="1:15" ht="36.9" customHeight="1" x14ac:dyDescent="0.3">
      <c r="A45" s="49">
        <v>26</v>
      </c>
      <c r="B45" s="29"/>
      <c r="C45" s="50"/>
      <c r="D45" s="50"/>
      <c r="E45" s="50"/>
      <c r="F45" s="50"/>
      <c r="G45" s="51"/>
      <c r="H45" s="50"/>
      <c r="I45" s="52"/>
      <c r="J45" s="53"/>
      <c r="K45" s="68" t="str">
        <f t="shared" si="4"/>
        <v/>
      </c>
      <c r="L45" s="46">
        <f t="shared" si="5"/>
        <v>1</v>
      </c>
      <c r="M45" s="47">
        <f t="shared" si="6"/>
        <v>0</v>
      </c>
      <c r="N45" s="5"/>
      <c r="O45" s="5"/>
    </row>
    <row r="46" spans="1:15" ht="36.9" customHeight="1" x14ac:dyDescent="0.3">
      <c r="A46" s="49">
        <v>27</v>
      </c>
      <c r="B46" s="29"/>
      <c r="C46" s="50"/>
      <c r="D46" s="50"/>
      <c r="E46" s="50"/>
      <c r="F46" s="50"/>
      <c r="G46" s="51"/>
      <c r="H46" s="50"/>
      <c r="I46" s="52"/>
      <c r="J46" s="53"/>
      <c r="K46" s="68" t="str">
        <f t="shared" si="4"/>
        <v/>
      </c>
      <c r="L46" s="46">
        <f t="shared" si="5"/>
        <v>1</v>
      </c>
      <c r="M46" s="47">
        <f t="shared" si="6"/>
        <v>0</v>
      </c>
      <c r="N46" s="5"/>
      <c r="O46" s="5"/>
    </row>
    <row r="47" spans="1:15" ht="36.9" customHeight="1" x14ac:dyDescent="0.3">
      <c r="A47" s="49">
        <v>28</v>
      </c>
      <c r="B47" s="29"/>
      <c r="C47" s="50"/>
      <c r="D47" s="50"/>
      <c r="E47" s="50"/>
      <c r="F47" s="50"/>
      <c r="G47" s="51"/>
      <c r="H47" s="50"/>
      <c r="I47" s="52"/>
      <c r="J47" s="53"/>
      <c r="K47" s="68" t="str">
        <f t="shared" si="4"/>
        <v/>
      </c>
      <c r="L47" s="46">
        <f t="shared" si="5"/>
        <v>1</v>
      </c>
      <c r="M47" s="47">
        <f t="shared" si="6"/>
        <v>0</v>
      </c>
      <c r="N47" s="5"/>
      <c r="O47" s="5"/>
    </row>
    <row r="48" spans="1:15" ht="36.9" customHeight="1" x14ac:dyDescent="0.3">
      <c r="A48" s="49">
        <v>29</v>
      </c>
      <c r="B48" s="29"/>
      <c r="C48" s="50"/>
      <c r="D48" s="50"/>
      <c r="E48" s="50"/>
      <c r="F48" s="50"/>
      <c r="G48" s="51"/>
      <c r="H48" s="50"/>
      <c r="I48" s="52"/>
      <c r="J48" s="53"/>
      <c r="K48" s="68" t="str">
        <f t="shared" si="4"/>
        <v/>
      </c>
      <c r="L48" s="46">
        <f t="shared" si="5"/>
        <v>1</v>
      </c>
      <c r="M48" s="47">
        <f t="shared" si="6"/>
        <v>0</v>
      </c>
      <c r="N48" s="5"/>
      <c r="O48" s="5"/>
    </row>
    <row r="49" spans="1:15" ht="36.9" customHeight="1" thickBot="1" x14ac:dyDescent="0.35">
      <c r="A49" s="60">
        <v>30</v>
      </c>
      <c r="B49" s="7"/>
      <c r="C49" s="54"/>
      <c r="D49" s="54"/>
      <c r="E49" s="54"/>
      <c r="F49" s="54"/>
      <c r="G49" s="55"/>
      <c r="H49" s="54"/>
      <c r="I49" s="56"/>
      <c r="J49" s="57"/>
      <c r="K49" s="68" t="str">
        <f t="shared" si="4"/>
        <v/>
      </c>
      <c r="L49" s="46">
        <f t="shared" si="5"/>
        <v>1</v>
      </c>
      <c r="M49" s="47">
        <f t="shared" si="6"/>
        <v>0</v>
      </c>
      <c r="N49" s="11">
        <f>IF(COUNTA(G35:J49)&gt;0,1,0)</f>
        <v>0</v>
      </c>
      <c r="O49" s="5"/>
    </row>
    <row r="50" spans="1:15" ht="36.9" customHeight="1" thickBot="1" x14ac:dyDescent="0.35">
      <c r="A50" s="134" t="s">
        <v>47</v>
      </c>
      <c r="B50" s="134"/>
      <c r="C50" s="134"/>
      <c r="D50" s="134"/>
      <c r="E50" s="134"/>
      <c r="F50" s="134"/>
      <c r="G50" s="135"/>
      <c r="H50" s="39" t="s">
        <v>23</v>
      </c>
      <c r="I50" s="23">
        <f>SUM(I35:I49)+I23</f>
        <v>0</v>
      </c>
      <c r="J50" s="85"/>
      <c r="K50" s="82"/>
      <c r="L50" s="81"/>
      <c r="M50" s="5"/>
      <c r="N50" s="5"/>
      <c r="O50" s="5"/>
    </row>
    <row r="51" spans="1:15" x14ac:dyDescent="0.3">
      <c r="A51" s="11" t="s">
        <v>42</v>
      </c>
      <c r="B51" s="5"/>
      <c r="C51" s="5"/>
      <c r="D51" s="5"/>
      <c r="E51" s="5"/>
      <c r="F51" s="5"/>
      <c r="G51" s="83"/>
      <c r="H51" s="5"/>
      <c r="I51" s="5"/>
      <c r="J51" s="5"/>
      <c r="K51" s="69" t="str">
        <f t="shared" ref="K51" si="7">IF(AND(I51&gt;0,J51=""),"KDV Dahil Tutar Yazılmalıdır.","")</f>
        <v/>
      </c>
      <c r="L51" s="81"/>
      <c r="M51" s="5"/>
      <c r="N51" s="5"/>
      <c r="O51" s="5"/>
    </row>
    <row r="52" spans="1:15" x14ac:dyDescent="0.3">
      <c r="A52" s="5"/>
      <c r="B52" s="5"/>
      <c r="C52" s="5"/>
      <c r="D52" s="5"/>
      <c r="E52" s="5"/>
      <c r="F52" s="5"/>
      <c r="G52" s="83"/>
      <c r="H52" s="5"/>
      <c r="I52" s="5"/>
      <c r="J52" s="5"/>
      <c r="K52" s="80"/>
      <c r="L52" s="81"/>
      <c r="M52" s="5"/>
      <c r="N52" s="5"/>
      <c r="O52" s="5"/>
    </row>
    <row r="53" spans="1:15" ht="21" x14ac:dyDescent="0.4">
      <c r="A53" s="5"/>
      <c r="B53" s="98" t="s">
        <v>20</v>
      </c>
      <c r="C53" s="99">
        <f ca="1">imzatarihi</f>
        <v>44824</v>
      </c>
      <c r="D53" s="101" t="s">
        <v>21</v>
      </c>
      <c r="E53" s="98" t="str">
        <f>IF(kurulusyetkilisi&gt;0,kurulusyetkilisi,"")</f>
        <v/>
      </c>
      <c r="F53" s="5"/>
      <c r="G53" s="83"/>
      <c r="H53" s="5"/>
      <c r="I53" s="5"/>
      <c r="J53" s="5"/>
      <c r="K53" s="80"/>
      <c r="L53" s="81"/>
      <c r="M53" s="5"/>
      <c r="N53" s="5"/>
      <c r="O53" s="5"/>
    </row>
    <row r="54" spans="1:15" ht="21" x14ac:dyDescent="0.4">
      <c r="A54" s="5"/>
      <c r="B54" s="100"/>
      <c r="C54" s="100"/>
      <c r="D54" s="101" t="s">
        <v>22</v>
      </c>
      <c r="E54" s="100"/>
      <c r="F54" s="5"/>
      <c r="G54" s="83"/>
      <c r="H54" s="5"/>
      <c r="I54" s="5"/>
      <c r="J54" s="5"/>
      <c r="K54" s="80"/>
      <c r="L54" s="81"/>
      <c r="M54" s="5"/>
      <c r="N54" s="5"/>
      <c r="O54" s="5"/>
    </row>
    <row r="55" spans="1:15" x14ac:dyDescent="0.3">
      <c r="A55" s="145" t="s">
        <v>31</v>
      </c>
      <c r="B55" s="145"/>
      <c r="C55" s="145"/>
      <c r="D55" s="145"/>
      <c r="E55" s="145"/>
      <c r="F55" s="145"/>
      <c r="G55" s="145"/>
      <c r="H55" s="145"/>
      <c r="I55" s="145"/>
      <c r="J55" s="145"/>
      <c r="K55" s="40"/>
      <c r="L55" s="41"/>
      <c r="M55" s="5"/>
      <c r="N55" s="5"/>
      <c r="O55" s="5"/>
    </row>
    <row r="56" spans="1:15" ht="15.6" customHeight="1" x14ac:dyDescent="0.3">
      <c r="A56" s="146" t="str">
        <f>IF(Yil&lt;&gt;"",CONCATENATE(Yil," yılına aittir."),"")</f>
        <v/>
      </c>
      <c r="B56" s="146"/>
      <c r="C56" s="146"/>
      <c r="D56" s="146"/>
      <c r="E56" s="146"/>
      <c r="F56" s="146"/>
      <c r="G56" s="146"/>
      <c r="H56" s="146"/>
      <c r="I56" s="146"/>
      <c r="J56" s="146"/>
      <c r="K56" s="75"/>
      <c r="L56" s="41"/>
      <c r="M56" s="76"/>
      <c r="N56" s="5"/>
      <c r="O56" s="5"/>
    </row>
    <row r="57" spans="1:15" ht="15.9" customHeight="1" thickBot="1" x14ac:dyDescent="0.35">
      <c r="A57" s="147" t="s">
        <v>34</v>
      </c>
      <c r="B57" s="147"/>
      <c r="C57" s="147"/>
      <c r="D57" s="147"/>
      <c r="E57" s="147"/>
      <c r="F57" s="147"/>
      <c r="G57" s="147"/>
      <c r="H57" s="147"/>
      <c r="I57" s="147"/>
      <c r="J57" s="147"/>
      <c r="K57" s="77"/>
      <c r="L57" s="78"/>
      <c r="M57" s="79"/>
      <c r="N57" s="5"/>
      <c r="O57" s="5"/>
    </row>
    <row r="58" spans="1:15" ht="31.5" customHeight="1" thickBot="1" x14ac:dyDescent="0.35">
      <c r="A58" s="148" t="s">
        <v>1</v>
      </c>
      <c r="B58" s="149"/>
      <c r="C58" s="148" t="str">
        <f>IF(ProjeNo&gt;0,ProjeNo,"")</f>
        <v/>
      </c>
      <c r="D58" s="150"/>
      <c r="E58" s="150"/>
      <c r="F58" s="150"/>
      <c r="G58" s="150"/>
      <c r="H58" s="150"/>
      <c r="I58" s="150"/>
      <c r="J58" s="149"/>
      <c r="K58" s="80"/>
      <c r="L58" s="81"/>
      <c r="M58" s="5"/>
      <c r="N58" s="5"/>
      <c r="O58" s="5"/>
    </row>
    <row r="59" spans="1:15" ht="31.5" customHeight="1" thickBot="1" x14ac:dyDescent="0.35">
      <c r="A59" s="136" t="s">
        <v>6</v>
      </c>
      <c r="B59" s="137"/>
      <c r="C59" s="138" t="str">
        <f>IF(ProjeAdi&gt;0,ProjeAdi,"")</f>
        <v/>
      </c>
      <c r="D59" s="139"/>
      <c r="E59" s="139"/>
      <c r="F59" s="139"/>
      <c r="G59" s="139"/>
      <c r="H59" s="139"/>
      <c r="I59" s="139"/>
      <c r="J59" s="140"/>
      <c r="K59" s="80"/>
      <c r="L59" s="81"/>
      <c r="M59" s="5"/>
      <c r="N59" s="5"/>
      <c r="O59" s="5"/>
    </row>
    <row r="60" spans="1:15" ht="51.9" customHeight="1" thickBot="1" x14ac:dyDescent="0.35">
      <c r="A60" s="141" t="s">
        <v>5</v>
      </c>
      <c r="B60" s="141" t="s">
        <v>32</v>
      </c>
      <c r="C60" s="141" t="s">
        <v>33</v>
      </c>
      <c r="D60" s="141" t="s">
        <v>30</v>
      </c>
      <c r="E60" s="141" t="s">
        <v>29</v>
      </c>
      <c r="F60" s="141" t="s">
        <v>46</v>
      </c>
      <c r="G60" s="143" t="s">
        <v>24</v>
      </c>
      <c r="H60" s="141" t="s">
        <v>25</v>
      </c>
      <c r="I60" s="30" t="s">
        <v>26</v>
      </c>
      <c r="J60" s="30" t="s">
        <v>26</v>
      </c>
      <c r="K60" s="80"/>
      <c r="L60" s="81"/>
      <c r="M60" s="5"/>
      <c r="N60" s="5"/>
      <c r="O60" s="5"/>
    </row>
    <row r="61" spans="1:15" ht="16.2" thickBot="1" x14ac:dyDescent="0.35">
      <c r="A61" s="142"/>
      <c r="B61" s="142"/>
      <c r="C61" s="142"/>
      <c r="D61" s="142"/>
      <c r="E61" s="142"/>
      <c r="F61" s="142"/>
      <c r="G61" s="144"/>
      <c r="H61" s="142"/>
      <c r="I61" s="44" t="s">
        <v>27</v>
      </c>
      <c r="J61" s="44" t="s">
        <v>28</v>
      </c>
      <c r="K61" s="80"/>
      <c r="L61" s="81"/>
      <c r="M61" s="5"/>
      <c r="N61" s="5"/>
      <c r="O61" s="5"/>
    </row>
    <row r="62" spans="1:15" ht="36.9" customHeight="1" x14ac:dyDescent="0.3">
      <c r="A62" s="61">
        <v>31</v>
      </c>
      <c r="B62" s="6"/>
      <c r="C62" s="32"/>
      <c r="D62" s="32"/>
      <c r="E62" s="32"/>
      <c r="F62" s="32"/>
      <c r="G62" s="34"/>
      <c r="H62" s="32"/>
      <c r="I62" s="45"/>
      <c r="J62" s="35"/>
      <c r="K62" s="68" t="str">
        <f>IF(AND(COUNTA(B62:F62)&gt;0,L62=1),"Belge Tarihi,Belge Numarası ve KDV Dahil Tutar doldurulduktan sonra KDV Hariç Tutar doldurulabilir.","")</f>
        <v/>
      </c>
      <c r="L62" s="46">
        <f>IF(COUNTA(G62:H62)+COUNTA(J62)=3,0,1)</f>
        <v>1</v>
      </c>
      <c r="M62" s="47">
        <f>IF(L62=1,0,100000000)</f>
        <v>0</v>
      </c>
      <c r="N62" s="5"/>
      <c r="O62" s="5"/>
    </row>
    <row r="63" spans="1:15" ht="36.9" customHeight="1" x14ac:dyDescent="0.3">
      <c r="A63" s="62">
        <v>32</v>
      </c>
      <c r="B63" s="66"/>
      <c r="C63" s="33"/>
      <c r="D63" s="33"/>
      <c r="E63" s="33"/>
      <c r="F63" s="33"/>
      <c r="G63" s="37"/>
      <c r="H63" s="33"/>
      <c r="I63" s="48"/>
      <c r="J63" s="38"/>
      <c r="K63" s="68" t="str">
        <f t="shared" ref="K63:K76" si="8">IF(AND(COUNTA(B63:F63)&gt;0,L63=1),"Belge Tarihi,Belge Numarası ve KDV Dahil Tutar doldurulduktan sonra KDV Hariç Tutar doldurulabilir.","")</f>
        <v/>
      </c>
      <c r="L63" s="46">
        <f t="shared" ref="L63:L76" si="9">IF(COUNTA(G63:H63)+COUNTA(J63)=3,0,1)</f>
        <v>1</v>
      </c>
      <c r="M63" s="47">
        <f t="shared" ref="M63:M76" si="10">IF(L63=1,0,100000000)</f>
        <v>0</v>
      </c>
      <c r="N63" s="5"/>
      <c r="O63" s="5"/>
    </row>
    <row r="64" spans="1:15" ht="36.9" customHeight="1" x14ac:dyDescent="0.3">
      <c r="A64" s="62">
        <v>33</v>
      </c>
      <c r="B64" s="66"/>
      <c r="C64" s="33"/>
      <c r="D64" s="33"/>
      <c r="E64" s="33"/>
      <c r="F64" s="33"/>
      <c r="G64" s="37"/>
      <c r="H64" s="33"/>
      <c r="I64" s="48"/>
      <c r="J64" s="38"/>
      <c r="K64" s="68" t="str">
        <f t="shared" si="8"/>
        <v/>
      </c>
      <c r="L64" s="46">
        <f t="shared" si="9"/>
        <v>1</v>
      </c>
      <c r="M64" s="47">
        <f t="shared" si="10"/>
        <v>0</v>
      </c>
      <c r="N64" s="5"/>
      <c r="O64" s="5"/>
    </row>
    <row r="65" spans="1:15" ht="36.9" customHeight="1" x14ac:dyDescent="0.3">
      <c r="A65" s="62">
        <v>34</v>
      </c>
      <c r="B65" s="66"/>
      <c r="C65" s="33"/>
      <c r="D65" s="33"/>
      <c r="E65" s="33"/>
      <c r="F65" s="33"/>
      <c r="G65" s="37"/>
      <c r="H65" s="33"/>
      <c r="I65" s="48"/>
      <c r="J65" s="38"/>
      <c r="K65" s="68" t="str">
        <f t="shared" si="8"/>
        <v/>
      </c>
      <c r="L65" s="46">
        <f t="shared" si="9"/>
        <v>1</v>
      </c>
      <c r="M65" s="47">
        <f t="shared" si="10"/>
        <v>0</v>
      </c>
      <c r="N65" s="5"/>
      <c r="O65" s="5"/>
    </row>
    <row r="66" spans="1:15" ht="36.9" customHeight="1" x14ac:dyDescent="0.3">
      <c r="A66" s="62">
        <v>35</v>
      </c>
      <c r="B66" s="66"/>
      <c r="C66" s="33"/>
      <c r="D66" s="33"/>
      <c r="E66" s="33"/>
      <c r="F66" s="33"/>
      <c r="G66" s="37"/>
      <c r="H66" s="33"/>
      <c r="I66" s="48"/>
      <c r="J66" s="38"/>
      <c r="K66" s="68" t="str">
        <f t="shared" si="8"/>
        <v/>
      </c>
      <c r="L66" s="46">
        <f t="shared" si="9"/>
        <v>1</v>
      </c>
      <c r="M66" s="47">
        <f t="shared" si="10"/>
        <v>0</v>
      </c>
      <c r="N66" s="84"/>
      <c r="O66" s="84"/>
    </row>
    <row r="67" spans="1:15" ht="36.9" customHeight="1" x14ac:dyDescent="0.3">
      <c r="A67" s="62">
        <v>36</v>
      </c>
      <c r="B67" s="66"/>
      <c r="C67" s="33"/>
      <c r="D67" s="33"/>
      <c r="E67" s="33"/>
      <c r="F67" s="33"/>
      <c r="G67" s="37"/>
      <c r="H67" s="33"/>
      <c r="I67" s="48"/>
      <c r="J67" s="38"/>
      <c r="K67" s="68" t="str">
        <f t="shared" si="8"/>
        <v/>
      </c>
      <c r="L67" s="46">
        <f t="shared" si="9"/>
        <v>1</v>
      </c>
      <c r="M67" s="47">
        <f t="shared" si="10"/>
        <v>0</v>
      </c>
      <c r="N67" s="5"/>
      <c r="O67" s="5"/>
    </row>
    <row r="68" spans="1:15" ht="36.9" customHeight="1" x14ac:dyDescent="0.3">
      <c r="A68" s="62">
        <v>37</v>
      </c>
      <c r="B68" s="29"/>
      <c r="C68" s="50"/>
      <c r="D68" s="50"/>
      <c r="E68" s="50"/>
      <c r="F68" s="50"/>
      <c r="G68" s="51"/>
      <c r="H68" s="50"/>
      <c r="I68" s="52"/>
      <c r="J68" s="53"/>
      <c r="K68" s="68" t="str">
        <f t="shared" si="8"/>
        <v/>
      </c>
      <c r="L68" s="46">
        <f t="shared" si="9"/>
        <v>1</v>
      </c>
      <c r="M68" s="47">
        <f t="shared" si="10"/>
        <v>0</v>
      </c>
      <c r="N68" s="5"/>
      <c r="O68" s="5"/>
    </row>
    <row r="69" spans="1:15" ht="36.9" customHeight="1" x14ac:dyDescent="0.3">
      <c r="A69" s="63">
        <v>38</v>
      </c>
      <c r="B69" s="29"/>
      <c r="C69" s="50"/>
      <c r="D69" s="50"/>
      <c r="E69" s="50"/>
      <c r="F69" s="50"/>
      <c r="G69" s="51"/>
      <c r="H69" s="50"/>
      <c r="I69" s="52"/>
      <c r="J69" s="53"/>
      <c r="K69" s="68" t="str">
        <f t="shared" si="8"/>
        <v/>
      </c>
      <c r="L69" s="46">
        <f t="shared" si="9"/>
        <v>1</v>
      </c>
      <c r="M69" s="47">
        <f t="shared" si="10"/>
        <v>0</v>
      </c>
      <c r="N69" s="5"/>
      <c r="O69" s="5"/>
    </row>
    <row r="70" spans="1:15" ht="36.9" customHeight="1" x14ac:dyDescent="0.3">
      <c r="A70" s="63">
        <v>39</v>
      </c>
      <c r="B70" s="29"/>
      <c r="C70" s="50"/>
      <c r="D70" s="50"/>
      <c r="E70" s="50"/>
      <c r="F70" s="50"/>
      <c r="G70" s="51"/>
      <c r="H70" s="50"/>
      <c r="I70" s="52"/>
      <c r="J70" s="53"/>
      <c r="K70" s="68" t="str">
        <f t="shared" si="8"/>
        <v/>
      </c>
      <c r="L70" s="46">
        <f t="shared" si="9"/>
        <v>1</v>
      </c>
      <c r="M70" s="47">
        <f t="shared" si="10"/>
        <v>0</v>
      </c>
      <c r="N70" s="5"/>
      <c r="O70" s="5"/>
    </row>
    <row r="71" spans="1:15" ht="36.9" customHeight="1" x14ac:dyDescent="0.3">
      <c r="A71" s="63">
        <v>40</v>
      </c>
      <c r="B71" s="29"/>
      <c r="C71" s="50"/>
      <c r="D71" s="50"/>
      <c r="E71" s="50"/>
      <c r="F71" s="50"/>
      <c r="G71" s="51"/>
      <c r="H71" s="50"/>
      <c r="I71" s="52"/>
      <c r="J71" s="53"/>
      <c r="K71" s="68" t="str">
        <f t="shared" si="8"/>
        <v/>
      </c>
      <c r="L71" s="46">
        <f t="shared" si="9"/>
        <v>1</v>
      </c>
      <c r="M71" s="47">
        <f t="shared" si="10"/>
        <v>0</v>
      </c>
      <c r="N71" s="5"/>
      <c r="O71" s="5"/>
    </row>
    <row r="72" spans="1:15" ht="36.9" customHeight="1" x14ac:dyDescent="0.3">
      <c r="A72" s="63">
        <v>41</v>
      </c>
      <c r="B72" s="29"/>
      <c r="C72" s="50"/>
      <c r="D72" s="50"/>
      <c r="E72" s="50"/>
      <c r="F72" s="50"/>
      <c r="G72" s="51"/>
      <c r="H72" s="50"/>
      <c r="I72" s="52"/>
      <c r="J72" s="53"/>
      <c r="K72" s="68" t="str">
        <f t="shared" si="8"/>
        <v/>
      </c>
      <c r="L72" s="46">
        <f t="shared" si="9"/>
        <v>1</v>
      </c>
      <c r="M72" s="47">
        <f t="shared" si="10"/>
        <v>0</v>
      </c>
      <c r="N72" s="5"/>
      <c r="O72" s="5"/>
    </row>
    <row r="73" spans="1:15" ht="36.9" customHeight="1" x14ac:dyDescent="0.3">
      <c r="A73" s="63">
        <v>42</v>
      </c>
      <c r="B73" s="29"/>
      <c r="C73" s="50"/>
      <c r="D73" s="50"/>
      <c r="E73" s="50"/>
      <c r="F73" s="50"/>
      <c r="G73" s="51"/>
      <c r="H73" s="50"/>
      <c r="I73" s="52"/>
      <c r="J73" s="53"/>
      <c r="K73" s="68" t="str">
        <f t="shared" si="8"/>
        <v/>
      </c>
      <c r="L73" s="46">
        <f t="shared" si="9"/>
        <v>1</v>
      </c>
      <c r="M73" s="47">
        <f t="shared" si="10"/>
        <v>0</v>
      </c>
      <c r="N73" s="5"/>
      <c r="O73" s="5"/>
    </row>
    <row r="74" spans="1:15" ht="36.9" customHeight="1" x14ac:dyDescent="0.3">
      <c r="A74" s="63">
        <v>43</v>
      </c>
      <c r="B74" s="29"/>
      <c r="C74" s="50"/>
      <c r="D74" s="50"/>
      <c r="E74" s="50"/>
      <c r="F74" s="50"/>
      <c r="G74" s="51"/>
      <c r="H74" s="50"/>
      <c r="I74" s="52"/>
      <c r="J74" s="53"/>
      <c r="K74" s="68" t="str">
        <f t="shared" si="8"/>
        <v/>
      </c>
      <c r="L74" s="46">
        <f t="shared" si="9"/>
        <v>1</v>
      </c>
      <c r="M74" s="47">
        <f t="shared" si="10"/>
        <v>0</v>
      </c>
      <c r="N74" s="5"/>
      <c r="O74" s="5"/>
    </row>
    <row r="75" spans="1:15" ht="36.9" customHeight="1" x14ac:dyDescent="0.3">
      <c r="A75" s="63">
        <v>44</v>
      </c>
      <c r="B75" s="29"/>
      <c r="C75" s="50"/>
      <c r="D75" s="50"/>
      <c r="E75" s="50"/>
      <c r="F75" s="50"/>
      <c r="G75" s="51"/>
      <c r="H75" s="50"/>
      <c r="I75" s="52"/>
      <c r="J75" s="53"/>
      <c r="K75" s="68" t="str">
        <f t="shared" si="8"/>
        <v/>
      </c>
      <c r="L75" s="46">
        <f t="shared" si="9"/>
        <v>1</v>
      </c>
      <c r="M75" s="47">
        <f t="shared" si="10"/>
        <v>0</v>
      </c>
      <c r="N75" s="5"/>
      <c r="O75" s="5"/>
    </row>
    <row r="76" spans="1:15" ht="36.9" customHeight="1" thickBot="1" x14ac:dyDescent="0.35">
      <c r="A76" s="64">
        <v>45</v>
      </c>
      <c r="B76" s="7"/>
      <c r="C76" s="54"/>
      <c r="D76" s="54"/>
      <c r="E76" s="54"/>
      <c r="F76" s="54"/>
      <c r="G76" s="55"/>
      <c r="H76" s="54"/>
      <c r="I76" s="56"/>
      <c r="J76" s="57"/>
      <c r="K76" s="68" t="str">
        <f t="shared" si="8"/>
        <v/>
      </c>
      <c r="L76" s="46">
        <f t="shared" si="9"/>
        <v>1</v>
      </c>
      <c r="M76" s="47">
        <f t="shared" si="10"/>
        <v>0</v>
      </c>
      <c r="N76" s="11">
        <f>IF(COUNTA(G62:J76)&gt;0,1,0)</f>
        <v>0</v>
      </c>
      <c r="O76" s="5"/>
    </row>
    <row r="77" spans="1:15" ht="36.9" customHeight="1" thickBot="1" x14ac:dyDescent="0.35">
      <c r="A77" s="134" t="s">
        <v>47</v>
      </c>
      <c r="B77" s="134"/>
      <c r="C77" s="134"/>
      <c r="D77" s="134"/>
      <c r="E77" s="134"/>
      <c r="F77" s="134"/>
      <c r="G77" s="135"/>
      <c r="H77" s="39" t="s">
        <v>23</v>
      </c>
      <c r="I77" s="23">
        <f>SUM(I62:I76)+I50</f>
        <v>0</v>
      </c>
      <c r="J77" s="85"/>
      <c r="K77" s="82"/>
      <c r="L77" s="81"/>
      <c r="M77" s="5"/>
      <c r="N77" s="5"/>
      <c r="O77" s="5"/>
    </row>
    <row r="78" spans="1:15" x14ac:dyDescent="0.3">
      <c r="A78" s="11" t="s">
        <v>42</v>
      </c>
      <c r="B78" s="5"/>
      <c r="C78" s="5"/>
      <c r="D78" s="5"/>
      <c r="E78" s="5"/>
      <c r="F78" s="5"/>
      <c r="G78" s="83"/>
      <c r="H78" s="5"/>
      <c r="I78" s="5"/>
      <c r="J78" s="5"/>
      <c r="K78" s="69" t="str">
        <f t="shared" ref="K78" si="11">IF(AND(I78&gt;0,J78=""),"KDV Dahil Tutar Yazılmalıdır.","")</f>
        <v/>
      </c>
      <c r="L78" s="81"/>
      <c r="M78" s="5"/>
      <c r="N78" s="5"/>
      <c r="O78" s="5"/>
    </row>
    <row r="79" spans="1:15" x14ac:dyDescent="0.3">
      <c r="A79" s="5"/>
      <c r="B79" s="5"/>
      <c r="C79" s="5"/>
      <c r="D79" s="5"/>
      <c r="E79" s="5"/>
      <c r="F79" s="5"/>
      <c r="G79" s="83"/>
      <c r="H79" s="5"/>
      <c r="I79" s="5"/>
      <c r="J79" s="5"/>
      <c r="K79" s="80"/>
      <c r="L79" s="81"/>
      <c r="M79" s="5"/>
      <c r="N79" s="5"/>
      <c r="O79" s="5"/>
    </row>
    <row r="80" spans="1:15" ht="21" x14ac:dyDescent="0.4">
      <c r="A80" s="5"/>
      <c r="B80" s="98" t="s">
        <v>20</v>
      </c>
      <c r="C80" s="99">
        <f ca="1">imzatarihi</f>
        <v>44824</v>
      </c>
      <c r="D80" s="101" t="s">
        <v>21</v>
      </c>
      <c r="E80" s="98" t="str">
        <f>IF(kurulusyetkilisi&gt;0,kurulusyetkilisi,"")</f>
        <v/>
      </c>
      <c r="F80" s="5"/>
      <c r="G80" s="83"/>
      <c r="H80" s="5"/>
      <c r="I80" s="5"/>
      <c r="J80" s="5"/>
      <c r="K80" s="80"/>
      <c r="L80" s="81"/>
      <c r="M80" s="5"/>
      <c r="N80" s="5"/>
      <c r="O80" s="5"/>
    </row>
    <row r="81" spans="1:15" ht="21" x14ac:dyDescent="0.4">
      <c r="A81" s="5"/>
      <c r="B81" s="100"/>
      <c r="C81" s="100"/>
      <c r="D81" s="101" t="s">
        <v>22</v>
      </c>
      <c r="E81" s="100"/>
      <c r="F81" s="5"/>
      <c r="G81" s="83"/>
      <c r="H81" s="5"/>
      <c r="I81" s="5"/>
      <c r="J81" s="5"/>
      <c r="K81" s="80"/>
      <c r="L81" s="81"/>
      <c r="M81" s="5"/>
      <c r="N81" s="5"/>
      <c r="O81" s="5"/>
    </row>
    <row r="82" spans="1:15" x14ac:dyDescent="0.3">
      <c r="A82" s="145" t="s">
        <v>31</v>
      </c>
      <c r="B82" s="145"/>
      <c r="C82" s="145"/>
      <c r="D82" s="145"/>
      <c r="E82" s="145"/>
      <c r="F82" s="145"/>
      <c r="G82" s="145"/>
      <c r="H82" s="145"/>
      <c r="I82" s="145"/>
      <c r="J82" s="145"/>
      <c r="K82" s="40"/>
      <c r="L82" s="41"/>
      <c r="M82" s="5"/>
      <c r="N82" s="5"/>
      <c r="O82" s="5"/>
    </row>
    <row r="83" spans="1:15" ht="15.6" customHeight="1" x14ac:dyDescent="0.3">
      <c r="A83" s="146" t="str">
        <f>IF(Yil&lt;&gt;"",CONCATENATE(Yil," yılına aittir."),"")</f>
        <v/>
      </c>
      <c r="B83" s="146"/>
      <c r="C83" s="146"/>
      <c r="D83" s="146"/>
      <c r="E83" s="146"/>
      <c r="F83" s="146"/>
      <c r="G83" s="146"/>
      <c r="H83" s="146"/>
      <c r="I83" s="146"/>
      <c r="J83" s="146"/>
      <c r="K83" s="75"/>
      <c r="L83" s="41"/>
      <c r="M83" s="76"/>
      <c r="N83" s="5"/>
      <c r="O83" s="5"/>
    </row>
    <row r="84" spans="1:15" ht="15.9" customHeight="1" thickBot="1" x14ac:dyDescent="0.35">
      <c r="A84" s="147" t="s">
        <v>34</v>
      </c>
      <c r="B84" s="147"/>
      <c r="C84" s="147"/>
      <c r="D84" s="147"/>
      <c r="E84" s="147"/>
      <c r="F84" s="147"/>
      <c r="G84" s="147"/>
      <c r="H84" s="147"/>
      <c r="I84" s="147"/>
      <c r="J84" s="147"/>
      <c r="K84" s="77"/>
      <c r="L84" s="78"/>
      <c r="M84" s="79"/>
      <c r="N84" s="5"/>
      <c r="O84" s="5"/>
    </row>
    <row r="85" spans="1:15" ht="31.5" customHeight="1" thickBot="1" x14ac:dyDescent="0.35">
      <c r="A85" s="148" t="s">
        <v>1</v>
      </c>
      <c r="B85" s="149"/>
      <c r="C85" s="148" t="str">
        <f>IF(ProjeNo&gt;0,ProjeNo,"")</f>
        <v/>
      </c>
      <c r="D85" s="150"/>
      <c r="E85" s="150"/>
      <c r="F85" s="150"/>
      <c r="G85" s="150"/>
      <c r="H85" s="150"/>
      <c r="I85" s="150"/>
      <c r="J85" s="149"/>
      <c r="K85" s="80"/>
      <c r="L85" s="81"/>
      <c r="M85" s="5"/>
      <c r="N85" s="5"/>
      <c r="O85" s="5"/>
    </row>
    <row r="86" spans="1:15" ht="31.5" customHeight="1" thickBot="1" x14ac:dyDescent="0.35">
      <c r="A86" s="136" t="s">
        <v>6</v>
      </c>
      <c r="B86" s="137"/>
      <c r="C86" s="138" t="str">
        <f>IF(ProjeAdi&gt;0,ProjeAdi,"")</f>
        <v/>
      </c>
      <c r="D86" s="139"/>
      <c r="E86" s="139"/>
      <c r="F86" s="139"/>
      <c r="G86" s="139"/>
      <c r="H86" s="139"/>
      <c r="I86" s="139"/>
      <c r="J86" s="140"/>
      <c r="K86" s="80"/>
      <c r="L86" s="81"/>
      <c r="M86" s="5"/>
      <c r="N86" s="5"/>
      <c r="O86" s="5"/>
    </row>
    <row r="87" spans="1:15" ht="51.9" customHeight="1" thickBot="1" x14ac:dyDescent="0.35">
      <c r="A87" s="141" t="s">
        <v>5</v>
      </c>
      <c r="B87" s="141" t="s">
        <v>32</v>
      </c>
      <c r="C87" s="141" t="s">
        <v>33</v>
      </c>
      <c r="D87" s="141" t="s">
        <v>30</v>
      </c>
      <c r="E87" s="141" t="s">
        <v>29</v>
      </c>
      <c r="F87" s="141" t="s">
        <v>46</v>
      </c>
      <c r="G87" s="143" t="s">
        <v>24</v>
      </c>
      <c r="H87" s="141" t="s">
        <v>25</v>
      </c>
      <c r="I87" s="30" t="s">
        <v>26</v>
      </c>
      <c r="J87" s="30" t="s">
        <v>26</v>
      </c>
      <c r="K87" s="80"/>
      <c r="L87" s="81"/>
      <c r="M87" s="5"/>
      <c r="N87" s="5"/>
      <c r="O87" s="5"/>
    </row>
    <row r="88" spans="1:15" ht="16.2" thickBot="1" x14ac:dyDescent="0.35">
      <c r="A88" s="142"/>
      <c r="B88" s="142"/>
      <c r="C88" s="142"/>
      <c r="D88" s="142"/>
      <c r="E88" s="142"/>
      <c r="F88" s="142"/>
      <c r="G88" s="144"/>
      <c r="H88" s="142"/>
      <c r="I88" s="44" t="s">
        <v>27</v>
      </c>
      <c r="J88" s="44" t="s">
        <v>28</v>
      </c>
      <c r="K88" s="80"/>
      <c r="L88" s="81"/>
      <c r="M88" s="5"/>
      <c r="N88" s="5"/>
      <c r="O88" s="5"/>
    </row>
    <row r="89" spans="1:15" ht="36.9" customHeight="1" x14ac:dyDescent="0.3">
      <c r="A89" s="61">
        <v>46</v>
      </c>
      <c r="B89" s="6"/>
      <c r="C89" s="32"/>
      <c r="D89" s="32"/>
      <c r="E89" s="32"/>
      <c r="F89" s="32"/>
      <c r="G89" s="34"/>
      <c r="H89" s="32"/>
      <c r="I89" s="45"/>
      <c r="J89" s="35"/>
      <c r="K89" s="68" t="str">
        <f>IF(AND(COUNTA(B89:F89)&gt;0,L89=1),"Belge Tarihi,Belge Numarası ve KDV Dahil Tutar doldurulduktan sonra KDV Hariç Tutar doldurulabilir.","")</f>
        <v/>
      </c>
      <c r="L89" s="46">
        <f>IF(COUNTA(G89:H89)+COUNTA(J89)=3,0,1)</f>
        <v>1</v>
      </c>
      <c r="M89" s="47">
        <f>IF(L89=1,0,100000000)</f>
        <v>0</v>
      </c>
      <c r="N89" s="5"/>
      <c r="O89" s="5"/>
    </row>
    <row r="90" spans="1:15" ht="36.9" customHeight="1" x14ac:dyDescent="0.3">
      <c r="A90" s="62">
        <v>47</v>
      </c>
      <c r="B90" s="66"/>
      <c r="C90" s="33"/>
      <c r="D90" s="33"/>
      <c r="E90" s="33"/>
      <c r="F90" s="33"/>
      <c r="G90" s="37"/>
      <c r="H90" s="33"/>
      <c r="I90" s="48"/>
      <c r="J90" s="38"/>
      <c r="K90" s="68" t="str">
        <f t="shared" ref="K90:K103" si="12">IF(AND(COUNTA(B90:F90)&gt;0,L90=1),"Belge Tarihi,Belge Numarası ve KDV Dahil Tutar doldurulduktan sonra KDV Hariç Tutar doldurulabilir.","")</f>
        <v/>
      </c>
      <c r="L90" s="46">
        <f t="shared" ref="L90:L103" si="13">IF(COUNTA(G90:H90)+COUNTA(J90)=3,0,1)</f>
        <v>1</v>
      </c>
      <c r="M90" s="47">
        <f t="shared" ref="M90:M103" si="14">IF(L90=1,0,100000000)</f>
        <v>0</v>
      </c>
      <c r="N90" s="5"/>
      <c r="O90" s="5"/>
    </row>
    <row r="91" spans="1:15" ht="36.9" customHeight="1" x14ac:dyDescent="0.3">
      <c r="A91" s="62">
        <v>48</v>
      </c>
      <c r="B91" s="66"/>
      <c r="C91" s="33"/>
      <c r="D91" s="33"/>
      <c r="E91" s="33"/>
      <c r="F91" s="33"/>
      <c r="G91" s="37"/>
      <c r="H91" s="33"/>
      <c r="I91" s="48"/>
      <c r="J91" s="38"/>
      <c r="K91" s="68" t="str">
        <f t="shared" si="12"/>
        <v/>
      </c>
      <c r="L91" s="46">
        <f t="shared" si="13"/>
        <v>1</v>
      </c>
      <c r="M91" s="47">
        <f t="shared" si="14"/>
        <v>0</v>
      </c>
      <c r="N91" s="5"/>
      <c r="O91" s="5"/>
    </row>
    <row r="92" spans="1:15" ht="36.9" customHeight="1" x14ac:dyDescent="0.3">
      <c r="A92" s="62">
        <v>49</v>
      </c>
      <c r="B92" s="66"/>
      <c r="C92" s="33"/>
      <c r="D92" s="33"/>
      <c r="E92" s="33"/>
      <c r="F92" s="33"/>
      <c r="G92" s="37"/>
      <c r="H92" s="33"/>
      <c r="I92" s="48"/>
      <c r="J92" s="38"/>
      <c r="K92" s="68" t="str">
        <f t="shared" si="12"/>
        <v/>
      </c>
      <c r="L92" s="46">
        <f t="shared" si="13"/>
        <v>1</v>
      </c>
      <c r="M92" s="47">
        <f t="shared" si="14"/>
        <v>0</v>
      </c>
      <c r="N92" s="5"/>
      <c r="O92" s="5"/>
    </row>
    <row r="93" spans="1:15" ht="36.9" customHeight="1" x14ac:dyDescent="0.3">
      <c r="A93" s="62">
        <v>50</v>
      </c>
      <c r="B93" s="66"/>
      <c r="C93" s="33"/>
      <c r="D93" s="33"/>
      <c r="E93" s="33"/>
      <c r="F93" s="33"/>
      <c r="G93" s="37"/>
      <c r="H93" s="33"/>
      <c r="I93" s="48"/>
      <c r="J93" s="38"/>
      <c r="K93" s="68" t="str">
        <f t="shared" si="12"/>
        <v/>
      </c>
      <c r="L93" s="46">
        <f t="shared" si="13"/>
        <v>1</v>
      </c>
      <c r="M93" s="47">
        <f t="shared" si="14"/>
        <v>0</v>
      </c>
      <c r="N93" s="5"/>
      <c r="O93" s="5"/>
    </row>
    <row r="94" spans="1:15" ht="36.9" customHeight="1" x14ac:dyDescent="0.3">
      <c r="A94" s="62">
        <v>51</v>
      </c>
      <c r="B94" s="66"/>
      <c r="C94" s="33"/>
      <c r="D94" s="33"/>
      <c r="E94" s="33"/>
      <c r="F94" s="33"/>
      <c r="G94" s="37"/>
      <c r="H94" s="33"/>
      <c r="I94" s="48"/>
      <c r="J94" s="38"/>
      <c r="K94" s="68" t="str">
        <f t="shared" si="12"/>
        <v/>
      </c>
      <c r="L94" s="46">
        <f t="shared" si="13"/>
        <v>1</v>
      </c>
      <c r="M94" s="47">
        <f t="shared" si="14"/>
        <v>0</v>
      </c>
      <c r="N94" s="5"/>
      <c r="O94" s="5"/>
    </row>
    <row r="95" spans="1:15" ht="36.9" customHeight="1" x14ac:dyDescent="0.3">
      <c r="A95" s="63">
        <v>52</v>
      </c>
      <c r="B95" s="29"/>
      <c r="C95" s="50"/>
      <c r="D95" s="50"/>
      <c r="E95" s="50"/>
      <c r="F95" s="50"/>
      <c r="G95" s="51"/>
      <c r="H95" s="50"/>
      <c r="I95" s="52"/>
      <c r="J95" s="53"/>
      <c r="K95" s="68" t="str">
        <f t="shared" si="12"/>
        <v/>
      </c>
      <c r="L95" s="46">
        <f t="shared" si="13"/>
        <v>1</v>
      </c>
      <c r="M95" s="47">
        <f t="shared" si="14"/>
        <v>0</v>
      </c>
      <c r="N95" s="5"/>
      <c r="O95" s="5"/>
    </row>
    <row r="96" spans="1:15" ht="36.9" customHeight="1" x14ac:dyDescent="0.3">
      <c r="A96" s="63">
        <v>53</v>
      </c>
      <c r="B96" s="29"/>
      <c r="C96" s="50"/>
      <c r="D96" s="50"/>
      <c r="E96" s="50"/>
      <c r="F96" s="50"/>
      <c r="G96" s="51"/>
      <c r="H96" s="50"/>
      <c r="I96" s="52"/>
      <c r="J96" s="53"/>
      <c r="K96" s="68" t="str">
        <f t="shared" si="12"/>
        <v/>
      </c>
      <c r="L96" s="46">
        <f t="shared" si="13"/>
        <v>1</v>
      </c>
      <c r="M96" s="47">
        <f t="shared" si="14"/>
        <v>0</v>
      </c>
      <c r="N96" s="84"/>
      <c r="O96" s="84"/>
    </row>
    <row r="97" spans="1:15" ht="36.9" customHeight="1" x14ac:dyDescent="0.3">
      <c r="A97" s="63">
        <v>54</v>
      </c>
      <c r="B97" s="29"/>
      <c r="C97" s="50"/>
      <c r="D97" s="50"/>
      <c r="E97" s="50"/>
      <c r="F97" s="50"/>
      <c r="G97" s="51"/>
      <c r="H97" s="50"/>
      <c r="I97" s="52"/>
      <c r="J97" s="53"/>
      <c r="K97" s="68" t="str">
        <f t="shared" si="12"/>
        <v/>
      </c>
      <c r="L97" s="46">
        <f t="shared" si="13"/>
        <v>1</v>
      </c>
      <c r="M97" s="47">
        <f t="shared" si="14"/>
        <v>0</v>
      </c>
      <c r="N97" s="5"/>
      <c r="O97" s="5"/>
    </row>
    <row r="98" spans="1:15" ht="36.9" customHeight="1" x14ac:dyDescent="0.3">
      <c r="A98" s="63">
        <v>55</v>
      </c>
      <c r="B98" s="29"/>
      <c r="C98" s="50"/>
      <c r="D98" s="50"/>
      <c r="E98" s="50"/>
      <c r="F98" s="50"/>
      <c r="G98" s="51"/>
      <c r="H98" s="50"/>
      <c r="I98" s="52"/>
      <c r="J98" s="53"/>
      <c r="K98" s="68" t="str">
        <f t="shared" si="12"/>
        <v/>
      </c>
      <c r="L98" s="46">
        <f t="shared" si="13"/>
        <v>1</v>
      </c>
      <c r="M98" s="47">
        <f t="shared" si="14"/>
        <v>0</v>
      </c>
      <c r="N98" s="5"/>
      <c r="O98" s="5"/>
    </row>
    <row r="99" spans="1:15" ht="36.9" customHeight="1" x14ac:dyDescent="0.3">
      <c r="A99" s="63">
        <v>56</v>
      </c>
      <c r="B99" s="29"/>
      <c r="C99" s="50"/>
      <c r="D99" s="50"/>
      <c r="E99" s="50"/>
      <c r="F99" s="50"/>
      <c r="G99" s="51"/>
      <c r="H99" s="50"/>
      <c r="I99" s="52"/>
      <c r="J99" s="53"/>
      <c r="K99" s="68" t="str">
        <f t="shared" si="12"/>
        <v/>
      </c>
      <c r="L99" s="46">
        <f t="shared" si="13"/>
        <v>1</v>
      </c>
      <c r="M99" s="47">
        <f t="shared" si="14"/>
        <v>0</v>
      </c>
      <c r="N99" s="5"/>
      <c r="O99" s="5"/>
    </row>
    <row r="100" spans="1:15" ht="36.9" customHeight="1" x14ac:dyDescent="0.3">
      <c r="A100" s="63">
        <v>57</v>
      </c>
      <c r="B100" s="29"/>
      <c r="C100" s="50"/>
      <c r="D100" s="50"/>
      <c r="E100" s="50"/>
      <c r="F100" s="50"/>
      <c r="G100" s="51"/>
      <c r="H100" s="50"/>
      <c r="I100" s="52"/>
      <c r="J100" s="53"/>
      <c r="K100" s="68" t="str">
        <f t="shared" si="12"/>
        <v/>
      </c>
      <c r="L100" s="46">
        <f t="shared" si="13"/>
        <v>1</v>
      </c>
      <c r="M100" s="47">
        <f t="shared" si="14"/>
        <v>0</v>
      </c>
      <c r="N100" s="5"/>
      <c r="O100" s="5"/>
    </row>
    <row r="101" spans="1:15" ht="36.9" customHeight="1" x14ac:dyDescent="0.3">
      <c r="A101" s="63">
        <v>58</v>
      </c>
      <c r="B101" s="29"/>
      <c r="C101" s="50"/>
      <c r="D101" s="50"/>
      <c r="E101" s="50"/>
      <c r="F101" s="50"/>
      <c r="G101" s="51"/>
      <c r="H101" s="50"/>
      <c r="I101" s="52"/>
      <c r="J101" s="53"/>
      <c r="K101" s="68" t="str">
        <f t="shared" si="12"/>
        <v/>
      </c>
      <c r="L101" s="46">
        <f t="shared" si="13"/>
        <v>1</v>
      </c>
      <c r="M101" s="47">
        <f t="shared" si="14"/>
        <v>0</v>
      </c>
      <c r="N101" s="5"/>
      <c r="O101" s="5"/>
    </row>
    <row r="102" spans="1:15" ht="36.9" customHeight="1" x14ac:dyDescent="0.3">
      <c r="A102" s="63">
        <v>59</v>
      </c>
      <c r="B102" s="29"/>
      <c r="C102" s="50"/>
      <c r="D102" s="50"/>
      <c r="E102" s="50"/>
      <c r="F102" s="50"/>
      <c r="G102" s="51"/>
      <c r="H102" s="50"/>
      <c r="I102" s="52"/>
      <c r="J102" s="53"/>
      <c r="K102" s="68" t="str">
        <f t="shared" si="12"/>
        <v/>
      </c>
      <c r="L102" s="46">
        <f t="shared" si="13"/>
        <v>1</v>
      </c>
      <c r="M102" s="47">
        <f t="shared" si="14"/>
        <v>0</v>
      </c>
      <c r="N102" s="5"/>
      <c r="O102" s="5"/>
    </row>
    <row r="103" spans="1:15" ht="36.9" customHeight="1" thickBot="1" x14ac:dyDescent="0.35">
      <c r="A103" s="64">
        <v>60</v>
      </c>
      <c r="B103" s="7"/>
      <c r="C103" s="54"/>
      <c r="D103" s="54"/>
      <c r="E103" s="54"/>
      <c r="F103" s="54"/>
      <c r="G103" s="55"/>
      <c r="H103" s="54"/>
      <c r="I103" s="56"/>
      <c r="J103" s="57"/>
      <c r="K103" s="68" t="str">
        <f t="shared" si="12"/>
        <v/>
      </c>
      <c r="L103" s="46">
        <f t="shared" si="13"/>
        <v>1</v>
      </c>
      <c r="M103" s="47">
        <f t="shared" si="14"/>
        <v>0</v>
      </c>
      <c r="N103" s="11">
        <f>IF(COUNTA(G89:J103)&gt;0,1,0)</f>
        <v>0</v>
      </c>
      <c r="O103" s="5"/>
    </row>
    <row r="104" spans="1:15" ht="36.9" customHeight="1" thickBot="1" x14ac:dyDescent="0.35">
      <c r="A104" s="134" t="s">
        <v>47</v>
      </c>
      <c r="B104" s="134"/>
      <c r="C104" s="134"/>
      <c r="D104" s="134"/>
      <c r="E104" s="134"/>
      <c r="F104" s="134"/>
      <c r="G104" s="135"/>
      <c r="H104" s="39" t="s">
        <v>23</v>
      </c>
      <c r="I104" s="23">
        <f>SUM(I89:I103)+I77</f>
        <v>0</v>
      </c>
      <c r="J104" s="85"/>
      <c r="K104" s="82"/>
      <c r="L104" s="81"/>
      <c r="M104" s="5"/>
      <c r="N104" s="5"/>
      <c r="O104" s="5"/>
    </row>
    <row r="105" spans="1:15" x14ac:dyDescent="0.3">
      <c r="A105" s="11" t="s">
        <v>42</v>
      </c>
      <c r="B105" s="5"/>
      <c r="C105" s="5"/>
      <c r="D105" s="5"/>
      <c r="E105" s="5"/>
      <c r="F105" s="5"/>
      <c r="G105" s="83"/>
      <c r="H105" s="5"/>
      <c r="I105" s="5"/>
      <c r="J105" s="5"/>
      <c r="K105" s="69" t="str">
        <f t="shared" ref="K105" si="15">IF(AND(I105&gt;0,J105=""),"KDV Dahil Tutar Yazılmalıdır.","")</f>
        <v/>
      </c>
      <c r="L105" s="81"/>
      <c r="M105" s="5"/>
      <c r="N105" s="5"/>
      <c r="O105" s="5"/>
    </row>
    <row r="106" spans="1:15" x14ac:dyDescent="0.3">
      <c r="A106" s="5"/>
      <c r="B106" s="5"/>
      <c r="C106" s="5"/>
      <c r="D106" s="5"/>
      <c r="E106" s="5"/>
      <c r="F106" s="5"/>
      <c r="G106" s="83"/>
      <c r="H106" s="5"/>
      <c r="I106" s="5"/>
      <c r="J106" s="5"/>
      <c r="K106" s="80"/>
      <c r="L106" s="81"/>
      <c r="M106" s="5"/>
      <c r="N106" s="5"/>
      <c r="O106" s="5"/>
    </row>
    <row r="107" spans="1:15" ht="21" x14ac:dyDescent="0.4">
      <c r="A107" s="5"/>
      <c r="B107" s="98" t="s">
        <v>20</v>
      </c>
      <c r="C107" s="99">
        <f ca="1">imzatarihi</f>
        <v>44824</v>
      </c>
      <c r="D107" s="101" t="s">
        <v>21</v>
      </c>
      <c r="E107" s="98" t="str">
        <f>IF(kurulusyetkilisi&gt;0,kurulusyetkilisi,"")</f>
        <v/>
      </c>
      <c r="F107" s="5"/>
      <c r="G107" s="83"/>
      <c r="H107" s="5"/>
      <c r="I107" s="5"/>
      <c r="J107" s="5"/>
      <c r="K107" s="80"/>
      <c r="L107" s="81"/>
      <c r="M107" s="5"/>
      <c r="N107" s="5"/>
      <c r="O107" s="5"/>
    </row>
    <row r="108" spans="1:15" ht="21" x14ac:dyDescent="0.4">
      <c r="A108" s="5"/>
      <c r="B108" s="100"/>
      <c r="C108" s="100"/>
      <c r="D108" s="101" t="s">
        <v>22</v>
      </c>
      <c r="E108" s="100"/>
      <c r="F108" s="5"/>
      <c r="G108" s="83"/>
      <c r="H108" s="5"/>
      <c r="I108" s="5"/>
      <c r="J108" s="5"/>
      <c r="K108" s="80"/>
      <c r="L108" s="81"/>
      <c r="M108" s="5"/>
      <c r="N108" s="5"/>
      <c r="O108" s="5"/>
    </row>
    <row r="109" spans="1:15" x14ac:dyDescent="0.3">
      <c r="A109" s="145" t="s">
        <v>31</v>
      </c>
      <c r="B109" s="145"/>
      <c r="C109" s="145"/>
      <c r="D109" s="145"/>
      <c r="E109" s="145"/>
      <c r="F109" s="145"/>
      <c r="G109" s="145"/>
      <c r="H109" s="145"/>
      <c r="I109" s="145"/>
      <c r="J109" s="145"/>
      <c r="K109" s="40"/>
      <c r="L109" s="41"/>
      <c r="M109" s="5"/>
      <c r="N109" s="5"/>
      <c r="O109" s="5"/>
    </row>
    <row r="110" spans="1:15" ht="15.6" customHeight="1" x14ac:dyDescent="0.3">
      <c r="A110" s="146" t="str">
        <f>IF(Yil&lt;&gt;"",CONCATENATE(Yil," yılına aittir."),"")</f>
        <v/>
      </c>
      <c r="B110" s="146"/>
      <c r="C110" s="146"/>
      <c r="D110" s="146"/>
      <c r="E110" s="146"/>
      <c r="F110" s="146"/>
      <c r="G110" s="146"/>
      <c r="H110" s="146"/>
      <c r="I110" s="146"/>
      <c r="J110" s="146"/>
      <c r="K110" s="75"/>
      <c r="L110" s="41"/>
      <c r="M110" s="76"/>
      <c r="N110" s="5"/>
      <c r="O110" s="5"/>
    </row>
    <row r="111" spans="1:15" ht="15.9" customHeight="1" thickBot="1" x14ac:dyDescent="0.35">
      <c r="A111" s="147" t="s">
        <v>34</v>
      </c>
      <c r="B111" s="147"/>
      <c r="C111" s="147"/>
      <c r="D111" s="147"/>
      <c r="E111" s="147"/>
      <c r="F111" s="147"/>
      <c r="G111" s="147"/>
      <c r="H111" s="147"/>
      <c r="I111" s="147"/>
      <c r="J111" s="147"/>
      <c r="K111" s="77"/>
      <c r="L111" s="78"/>
      <c r="M111" s="79"/>
      <c r="N111" s="5"/>
      <c r="O111" s="5"/>
    </row>
    <row r="112" spans="1:15" ht="31.5" customHeight="1" thickBot="1" x14ac:dyDescent="0.35">
      <c r="A112" s="148" t="s">
        <v>1</v>
      </c>
      <c r="B112" s="149"/>
      <c r="C112" s="148" t="str">
        <f>IF(ProjeNo&gt;0,ProjeNo,"")</f>
        <v/>
      </c>
      <c r="D112" s="150"/>
      <c r="E112" s="150"/>
      <c r="F112" s="150"/>
      <c r="G112" s="150"/>
      <c r="H112" s="150"/>
      <c r="I112" s="150"/>
      <c r="J112" s="149"/>
      <c r="K112" s="80"/>
      <c r="L112" s="81"/>
      <c r="M112" s="5"/>
      <c r="N112" s="5"/>
      <c r="O112" s="5"/>
    </row>
    <row r="113" spans="1:15" ht="31.5" customHeight="1" thickBot="1" x14ac:dyDescent="0.35">
      <c r="A113" s="136" t="s">
        <v>6</v>
      </c>
      <c r="B113" s="137"/>
      <c r="C113" s="138" t="str">
        <f>IF(ProjeAdi&gt;0,ProjeAdi,"")</f>
        <v/>
      </c>
      <c r="D113" s="139"/>
      <c r="E113" s="139"/>
      <c r="F113" s="139"/>
      <c r="G113" s="139"/>
      <c r="H113" s="139"/>
      <c r="I113" s="139"/>
      <c r="J113" s="140"/>
      <c r="K113" s="80"/>
      <c r="L113" s="81"/>
      <c r="M113" s="5"/>
      <c r="N113" s="5"/>
      <c r="O113" s="5"/>
    </row>
    <row r="114" spans="1:15" ht="51.9" customHeight="1" thickBot="1" x14ac:dyDescent="0.35">
      <c r="A114" s="141" t="s">
        <v>5</v>
      </c>
      <c r="B114" s="141" t="s">
        <v>32</v>
      </c>
      <c r="C114" s="141" t="s">
        <v>33</v>
      </c>
      <c r="D114" s="141" t="s">
        <v>30</v>
      </c>
      <c r="E114" s="141" t="s">
        <v>29</v>
      </c>
      <c r="F114" s="141" t="s">
        <v>46</v>
      </c>
      <c r="G114" s="143" t="s">
        <v>24</v>
      </c>
      <c r="H114" s="141" t="s">
        <v>25</v>
      </c>
      <c r="I114" s="30" t="s">
        <v>26</v>
      </c>
      <c r="J114" s="30" t="s">
        <v>26</v>
      </c>
      <c r="K114" s="80"/>
      <c r="L114" s="81"/>
      <c r="M114" s="5"/>
      <c r="N114" s="5"/>
      <c r="O114" s="5"/>
    </row>
    <row r="115" spans="1:15" ht="16.2" thickBot="1" x14ac:dyDescent="0.35">
      <c r="A115" s="142"/>
      <c r="B115" s="142"/>
      <c r="C115" s="142"/>
      <c r="D115" s="142"/>
      <c r="E115" s="142"/>
      <c r="F115" s="142"/>
      <c r="G115" s="144"/>
      <c r="H115" s="142"/>
      <c r="I115" s="44" t="s">
        <v>27</v>
      </c>
      <c r="J115" s="44" t="s">
        <v>28</v>
      </c>
      <c r="K115" s="80"/>
      <c r="L115" s="81"/>
      <c r="M115" s="5"/>
      <c r="N115" s="5"/>
      <c r="O115" s="5"/>
    </row>
    <row r="116" spans="1:15" ht="36.9" customHeight="1" x14ac:dyDescent="0.3">
      <c r="A116" s="61">
        <v>61</v>
      </c>
      <c r="B116" s="6"/>
      <c r="C116" s="32"/>
      <c r="D116" s="32"/>
      <c r="E116" s="32"/>
      <c r="F116" s="32"/>
      <c r="G116" s="34"/>
      <c r="H116" s="32"/>
      <c r="I116" s="45"/>
      <c r="J116" s="35"/>
      <c r="K116" s="68" t="str">
        <f>IF(AND(COUNTA(B116:F116)&gt;0,L116=1),"Belge Tarihi,Belge Numarası ve KDV Dahil Tutar doldurulduktan sonra KDV Hariç Tutar doldurulabilir.","")</f>
        <v/>
      </c>
      <c r="L116" s="46">
        <f>IF(COUNTA(G116:H116)+COUNTA(J116)=3,0,1)</f>
        <v>1</v>
      </c>
      <c r="M116" s="47">
        <f>IF(L116=1,0,100000000)</f>
        <v>0</v>
      </c>
      <c r="N116" s="5"/>
      <c r="O116" s="5"/>
    </row>
    <row r="117" spans="1:15" ht="36.9" customHeight="1" x14ac:dyDescent="0.3">
      <c r="A117" s="62">
        <v>62</v>
      </c>
      <c r="B117" s="66"/>
      <c r="C117" s="33"/>
      <c r="D117" s="33"/>
      <c r="E117" s="33"/>
      <c r="F117" s="33"/>
      <c r="G117" s="37"/>
      <c r="H117" s="33"/>
      <c r="I117" s="48"/>
      <c r="J117" s="38"/>
      <c r="K117" s="68" t="str">
        <f t="shared" ref="K117:K130" si="16">IF(AND(COUNTA(B117:F117)&gt;0,L117=1),"Belge Tarihi,Belge Numarası ve KDV Dahil Tutar doldurulduktan sonra KDV Hariç Tutar doldurulabilir.","")</f>
        <v/>
      </c>
      <c r="L117" s="46">
        <f t="shared" ref="L117:L130" si="17">IF(COUNTA(G117:H117)+COUNTA(J117)=3,0,1)</f>
        <v>1</v>
      </c>
      <c r="M117" s="47">
        <f t="shared" ref="M117:M130" si="18">IF(L117=1,0,100000000)</f>
        <v>0</v>
      </c>
      <c r="N117" s="5"/>
      <c r="O117" s="5"/>
    </row>
    <row r="118" spans="1:15" ht="36.9" customHeight="1" x14ac:dyDescent="0.3">
      <c r="A118" s="62">
        <v>63</v>
      </c>
      <c r="B118" s="66"/>
      <c r="C118" s="33"/>
      <c r="D118" s="33"/>
      <c r="E118" s="33"/>
      <c r="F118" s="33"/>
      <c r="G118" s="37"/>
      <c r="H118" s="33"/>
      <c r="I118" s="48"/>
      <c r="J118" s="38"/>
      <c r="K118" s="68" t="str">
        <f t="shared" si="16"/>
        <v/>
      </c>
      <c r="L118" s="46">
        <f t="shared" si="17"/>
        <v>1</v>
      </c>
      <c r="M118" s="47">
        <f t="shared" si="18"/>
        <v>0</v>
      </c>
      <c r="N118" s="5"/>
      <c r="O118" s="5"/>
    </row>
    <row r="119" spans="1:15" ht="36.9" customHeight="1" x14ac:dyDescent="0.3">
      <c r="A119" s="62">
        <v>64</v>
      </c>
      <c r="B119" s="66"/>
      <c r="C119" s="33"/>
      <c r="D119" s="33"/>
      <c r="E119" s="33"/>
      <c r="F119" s="33"/>
      <c r="G119" s="37"/>
      <c r="H119" s="33"/>
      <c r="I119" s="48"/>
      <c r="J119" s="38"/>
      <c r="K119" s="68" t="str">
        <f t="shared" si="16"/>
        <v/>
      </c>
      <c r="L119" s="46">
        <f t="shared" si="17"/>
        <v>1</v>
      </c>
      <c r="M119" s="47">
        <f t="shared" si="18"/>
        <v>0</v>
      </c>
      <c r="N119" s="5"/>
      <c r="O119" s="5"/>
    </row>
    <row r="120" spans="1:15" ht="36.9" customHeight="1" x14ac:dyDescent="0.3">
      <c r="A120" s="62">
        <v>65</v>
      </c>
      <c r="B120" s="66"/>
      <c r="C120" s="33"/>
      <c r="D120" s="33"/>
      <c r="E120" s="33"/>
      <c r="F120" s="33"/>
      <c r="G120" s="37"/>
      <c r="H120" s="33"/>
      <c r="I120" s="48"/>
      <c r="J120" s="38"/>
      <c r="K120" s="68" t="str">
        <f t="shared" si="16"/>
        <v/>
      </c>
      <c r="L120" s="46">
        <f t="shared" si="17"/>
        <v>1</v>
      </c>
      <c r="M120" s="47">
        <f t="shared" si="18"/>
        <v>0</v>
      </c>
      <c r="N120" s="5"/>
      <c r="O120" s="5"/>
    </row>
    <row r="121" spans="1:15" ht="36.9" customHeight="1" x14ac:dyDescent="0.3">
      <c r="A121" s="62">
        <v>66</v>
      </c>
      <c r="B121" s="66"/>
      <c r="C121" s="33"/>
      <c r="D121" s="33"/>
      <c r="E121" s="33"/>
      <c r="F121" s="33"/>
      <c r="G121" s="37"/>
      <c r="H121" s="33"/>
      <c r="I121" s="48"/>
      <c r="J121" s="38"/>
      <c r="K121" s="68" t="str">
        <f t="shared" si="16"/>
        <v/>
      </c>
      <c r="L121" s="46">
        <f t="shared" si="17"/>
        <v>1</v>
      </c>
      <c r="M121" s="47">
        <f t="shared" si="18"/>
        <v>0</v>
      </c>
      <c r="N121" s="5"/>
      <c r="O121" s="5"/>
    </row>
    <row r="122" spans="1:15" ht="36.9" customHeight="1" x14ac:dyDescent="0.3">
      <c r="A122" s="63">
        <v>67</v>
      </c>
      <c r="B122" s="29"/>
      <c r="C122" s="50"/>
      <c r="D122" s="50"/>
      <c r="E122" s="50"/>
      <c r="F122" s="50"/>
      <c r="G122" s="51"/>
      <c r="H122" s="50"/>
      <c r="I122" s="52"/>
      <c r="J122" s="53"/>
      <c r="K122" s="68" t="str">
        <f t="shared" si="16"/>
        <v/>
      </c>
      <c r="L122" s="46">
        <f t="shared" si="17"/>
        <v>1</v>
      </c>
      <c r="M122" s="47">
        <f t="shared" si="18"/>
        <v>0</v>
      </c>
      <c r="N122" s="5"/>
      <c r="O122" s="5"/>
    </row>
    <row r="123" spans="1:15" ht="36.9" customHeight="1" x14ac:dyDescent="0.3">
      <c r="A123" s="63">
        <v>68</v>
      </c>
      <c r="B123" s="29"/>
      <c r="C123" s="50"/>
      <c r="D123" s="50"/>
      <c r="E123" s="50"/>
      <c r="F123" s="50"/>
      <c r="G123" s="51"/>
      <c r="H123" s="50"/>
      <c r="I123" s="52"/>
      <c r="J123" s="53"/>
      <c r="K123" s="68" t="str">
        <f t="shared" si="16"/>
        <v/>
      </c>
      <c r="L123" s="46">
        <f t="shared" si="17"/>
        <v>1</v>
      </c>
      <c r="M123" s="47">
        <f t="shared" si="18"/>
        <v>0</v>
      </c>
      <c r="N123" s="5"/>
      <c r="O123" s="5"/>
    </row>
    <row r="124" spans="1:15" ht="36.9" customHeight="1" x14ac:dyDescent="0.3">
      <c r="A124" s="63">
        <v>69</v>
      </c>
      <c r="B124" s="29"/>
      <c r="C124" s="50"/>
      <c r="D124" s="50"/>
      <c r="E124" s="50"/>
      <c r="F124" s="50"/>
      <c r="G124" s="51"/>
      <c r="H124" s="50"/>
      <c r="I124" s="52"/>
      <c r="J124" s="53"/>
      <c r="K124" s="68" t="str">
        <f t="shared" si="16"/>
        <v/>
      </c>
      <c r="L124" s="46">
        <f t="shared" si="17"/>
        <v>1</v>
      </c>
      <c r="M124" s="47">
        <f t="shared" si="18"/>
        <v>0</v>
      </c>
      <c r="N124" s="5"/>
      <c r="O124" s="5"/>
    </row>
    <row r="125" spans="1:15" ht="36.9" customHeight="1" x14ac:dyDescent="0.3">
      <c r="A125" s="63">
        <v>70</v>
      </c>
      <c r="B125" s="29"/>
      <c r="C125" s="50"/>
      <c r="D125" s="50"/>
      <c r="E125" s="50"/>
      <c r="F125" s="50"/>
      <c r="G125" s="51"/>
      <c r="H125" s="50"/>
      <c r="I125" s="52"/>
      <c r="J125" s="53"/>
      <c r="K125" s="68" t="str">
        <f t="shared" si="16"/>
        <v/>
      </c>
      <c r="L125" s="46">
        <f t="shared" si="17"/>
        <v>1</v>
      </c>
      <c r="M125" s="47">
        <f t="shared" si="18"/>
        <v>0</v>
      </c>
      <c r="N125" s="5"/>
      <c r="O125" s="5"/>
    </row>
    <row r="126" spans="1:15" ht="36.9" customHeight="1" x14ac:dyDescent="0.3">
      <c r="A126" s="63">
        <v>71</v>
      </c>
      <c r="B126" s="29"/>
      <c r="C126" s="50"/>
      <c r="D126" s="50"/>
      <c r="E126" s="50"/>
      <c r="F126" s="50"/>
      <c r="G126" s="51"/>
      <c r="H126" s="50"/>
      <c r="I126" s="52"/>
      <c r="J126" s="53"/>
      <c r="K126" s="68" t="str">
        <f t="shared" si="16"/>
        <v/>
      </c>
      <c r="L126" s="46">
        <f t="shared" si="17"/>
        <v>1</v>
      </c>
      <c r="M126" s="47">
        <f t="shared" si="18"/>
        <v>0</v>
      </c>
      <c r="N126" s="84"/>
      <c r="O126" s="84"/>
    </row>
    <row r="127" spans="1:15" ht="36.9" customHeight="1" x14ac:dyDescent="0.3">
      <c r="A127" s="63">
        <v>72</v>
      </c>
      <c r="B127" s="29"/>
      <c r="C127" s="50"/>
      <c r="D127" s="50"/>
      <c r="E127" s="50"/>
      <c r="F127" s="50"/>
      <c r="G127" s="51"/>
      <c r="H127" s="50"/>
      <c r="I127" s="52"/>
      <c r="J127" s="53"/>
      <c r="K127" s="68" t="str">
        <f t="shared" si="16"/>
        <v/>
      </c>
      <c r="L127" s="46">
        <f t="shared" si="17"/>
        <v>1</v>
      </c>
      <c r="M127" s="47">
        <f t="shared" si="18"/>
        <v>0</v>
      </c>
      <c r="N127" s="5"/>
      <c r="O127" s="5"/>
    </row>
    <row r="128" spans="1:15" ht="36.9" customHeight="1" x14ac:dyDescent="0.3">
      <c r="A128" s="63">
        <v>73</v>
      </c>
      <c r="B128" s="29"/>
      <c r="C128" s="50"/>
      <c r="D128" s="50"/>
      <c r="E128" s="50"/>
      <c r="F128" s="50"/>
      <c r="G128" s="51"/>
      <c r="H128" s="50"/>
      <c r="I128" s="52"/>
      <c r="J128" s="53"/>
      <c r="K128" s="68" t="str">
        <f t="shared" si="16"/>
        <v/>
      </c>
      <c r="L128" s="46">
        <f t="shared" si="17"/>
        <v>1</v>
      </c>
      <c r="M128" s="47">
        <f t="shared" si="18"/>
        <v>0</v>
      </c>
      <c r="N128" s="5"/>
      <c r="O128" s="5"/>
    </row>
    <row r="129" spans="1:15" ht="36.9" customHeight="1" x14ac:dyDescent="0.3">
      <c r="A129" s="63">
        <v>74</v>
      </c>
      <c r="B129" s="29"/>
      <c r="C129" s="50"/>
      <c r="D129" s="50"/>
      <c r="E129" s="50"/>
      <c r="F129" s="50"/>
      <c r="G129" s="51"/>
      <c r="H129" s="50"/>
      <c r="I129" s="52"/>
      <c r="J129" s="53"/>
      <c r="K129" s="68" t="str">
        <f t="shared" si="16"/>
        <v/>
      </c>
      <c r="L129" s="46">
        <f t="shared" si="17"/>
        <v>1</v>
      </c>
      <c r="M129" s="47">
        <f t="shared" si="18"/>
        <v>0</v>
      </c>
      <c r="N129" s="5"/>
      <c r="O129" s="5"/>
    </row>
    <row r="130" spans="1:15" ht="36.9" customHeight="1" thickBot="1" x14ac:dyDescent="0.35">
      <c r="A130" s="64">
        <v>75</v>
      </c>
      <c r="B130" s="7"/>
      <c r="C130" s="54"/>
      <c r="D130" s="54"/>
      <c r="E130" s="54"/>
      <c r="F130" s="54"/>
      <c r="G130" s="55"/>
      <c r="H130" s="54"/>
      <c r="I130" s="56"/>
      <c r="J130" s="57"/>
      <c r="K130" s="68" t="str">
        <f t="shared" si="16"/>
        <v/>
      </c>
      <c r="L130" s="46">
        <f t="shared" si="17"/>
        <v>1</v>
      </c>
      <c r="M130" s="47">
        <f t="shared" si="18"/>
        <v>0</v>
      </c>
      <c r="N130" s="11">
        <f>IF(COUNTA(G116:J130)&gt;0,1,0)</f>
        <v>0</v>
      </c>
      <c r="O130" s="5"/>
    </row>
    <row r="131" spans="1:15" ht="36.9" customHeight="1" thickBot="1" x14ac:dyDescent="0.35">
      <c r="A131" s="134" t="s">
        <v>47</v>
      </c>
      <c r="B131" s="134"/>
      <c r="C131" s="134"/>
      <c r="D131" s="134"/>
      <c r="E131" s="134"/>
      <c r="F131" s="134"/>
      <c r="G131" s="135"/>
      <c r="H131" s="39" t="s">
        <v>23</v>
      </c>
      <c r="I131" s="23">
        <f>SUM(I116:I130)+I104</f>
        <v>0</v>
      </c>
      <c r="J131" s="85"/>
      <c r="K131" s="82"/>
      <c r="L131" s="81"/>
      <c r="M131" s="5"/>
      <c r="N131" s="5"/>
      <c r="O131" s="5"/>
    </row>
    <row r="132" spans="1:15" x14ac:dyDescent="0.3">
      <c r="A132" s="11" t="s">
        <v>42</v>
      </c>
      <c r="B132" s="5"/>
      <c r="C132" s="5"/>
      <c r="D132" s="5"/>
      <c r="E132" s="5"/>
      <c r="F132" s="5"/>
      <c r="G132" s="83"/>
      <c r="H132" s="5"/>
      <c r="I132" s="5"/>
      <c r="J132" s="5"/>
      <c r="K132" s="69" t="str">
        <f t="shared" ref="K132" si="19">IF(AND(I132&gt;0,J132=""),"KDV Dahil Tutar Yazılmalıdır.","")</f>
        <v/>
      </c>
      <c r="L132" s="81"/>
      <c r="M132" s="5"/>
      <c r="N132" s="5"/>
      <c r="O132" s="5"/>
    </row>
    <row r="133" spans="1:15" x14ac:dyDescent="0.3">
      <c r="A133" s="5"/>
      <c r="B133" s="5"/>
      <c r="C133" s="5"/>
      <c r="D133" s="5"/>
      <c r="E133" s="5"/>
      <c r="F133" s="5"/>
      <c r="G133" s="83"/>
      <c r="H133" s="5"/>
      <c r="I133" s="5"/>
      <c r="J133" s="5"/>
      <c r="K133" s="80"/>
      <c r="L133" s="81"/>
      <c r="M133" s="5"/>
      <c r="N133" s="5"/>
      <c r="O133" s="5"/>
    </row>
    <row r="134" spans="1:15" ht="21" x14ac:dyDescent="0.4">
      <c r="A134" s="5"/>
      <c r="B134" s="98" t="s">
        <v>20</v>
      </c>
      <c r="C134" s="99">
        <f ca="1">imzatarihi</f>
        <v>44824</v>
      </c>
      <c r="D134" s="101" t="s">
        <v>21</v>
      </c>
      <c r="E134" s="98" t="str">
        <f>IF(kurulusyetkilisi&gt;0,kurulusyetkilisi,"")</f>
        <v/>
      </c>
      <c r="F134" s="5"/>
      <c r="G134" s="83"/>
      <c r="H134" s="5"/>
      <c r="I134" s="5"/>
      <c r="J134" s="5"/>
      <c r="K134" s="80"/>
      <c r="L134" s="81"/>
      <c r="M134" s="5"/>
      <c r="N134" s="5"/>
      <c r="O134" s="5"/>
    </row>
    <row r="135" spans="1:15" ht="21" x14ac:dyDescent="0.4">
      <c r="A135" s="5"/>
      <c r="B135" s="100"/>
      <c r="C135" s="100"/>
      <c r="D135" s="101" t="s">
        <v>22</v>
      </c>
      <c r="E135" s="100"/>
      <c r="F135" s="5"/>
      <c r="G135" s="83"/>
      <c r="H135" s="5"/>
      <c r="I135" s="5"/>
      <c r="J135" s="5"/>
      <c r="K135" s="80"/>
      <c r="L135" s="81"/>
      <c r="M135" s="5"/>
      <c r="N135" s="5"/>
      <c r="O135" s="5"/>
    </row>
    <row r="136" spans="1:15" x14ac:dyDescent="0.3">
      <c r="A136" s="145" t="s">
        <v>31</v>
      </c>
      <c r="B136" s="145"/>
      <c r="C136" s="145"/>
      <c r="D136" s="145"/>
      <c r="E136" s="145"/>
      <c r="F136" s="145"/>
      <c r="G136" s="145"/>
      <c r="H136" s="145"/>
      <c r="I136" s="145"/>
      <c r="J136" s="145"/>
      <c r="K136" s="40"/>
      <c r="L136" s="41"/>
      <c r="M136" s="5"/>
      <c r="N136" s="5"/>
      <c r="O136" s="5"/>
    </row>
    <row r="137" spans="1:15" ht="15.6" customHeight="1" x14ac:dyDescent="0.3">
      <c r="A137" s="146" t="str">
        <f>IF(Yil&lt;&gt;"",CONCATENATE(Yil," yılına aittir."),"")</f>
        <v/>
      </c>
      <c r="B137" s="146"/>
      <c r="C137" s="146"/>
      <c r="D137" s="146"/>
      <c r="E137" s="146"/>
      <c r="F137" s="146"/>
      <c r="G137" s="146"/>
      <c r="H137" s="146"/>
      <c r="I137" s="146"/>
      <c r="J137" s="146"/>
      <c r="K137" s="75"/>
      <c r="L137" s="41"/>
      <c r="M137" s="76"/>
      <c r="N137" s="5"/>
      <c r="O137" s="5"/>
    </row>
    <row r="138" spans="1:15" ht="15.9" customHeight="1" thickBot="1" x14ac:dyDescent="0.35">
      <c r="A138" s="147" t="s">
        <v>34</v>
      </c>
      <c r="B138" s="147"/>
      <c r="C138" s="147"/>
      <c r="D138" s="147"/>
      <c r="E138" s="147"/>
      <c r="F138" s="147"/>
      <c r="G138" s="147"/>
      <c r="H138" s="147"/>
      <c r="I138" s="147"/>
      <c r="J138" s="147"/>
      <c r="K138" s="77"/>
      <c r="L138" s="78"/>
      <c r="M138" s="79"/>
      <c r="N138" s="5"/>
      <c r="O138" s="5"/>
    </row>
    <row r="139" spans="1:15" ht="31.5" customHeight="1" thickBot="1" x14ac:dyDescent="0.35">
      <c r="A139" s="148" t="s">
        <v>1</v>
      </c>
      <c r="B139" s="149"/>
      <c r="C139" s="148" t="str">
        <f>IF(ProjeNo&gt;0,ProjeNo,"")</f>
        <v/>
      </c>
      <c r="D139" s="150"/>
      <c r="E139" s="150"/>
      <c r="F139" s="150"/>
      <c r="G139" s="150"/>
      <c r="H139" s="150"/>
      <c r="I139" s="150"/>
      <c r="J139" s="149"/>
      <c r="K139" s="80"/>
      <c r="L139" s="81"/>
      <c r="M139" s="5"/>
      <c r="N139" s="5"/>
      <c r="O139" s="5"/>
    </row>
    <row r="140" spans="1:15" ht="31.5" customHeight="1" thickBot="1" x14ac:dyDescent="0.35">
      <c r="A140" s="136" t="s">
        <v>6</v>
      </c>
      <c r="B140" s="137"/>
      <c r="C140" s="138" t="str">
        <f>IF(ProjeAdi&gt;0,ProjeAdi,"")</f>
        <v/>
      </c>
      <c r="D140" s="139"/>
      <c r="E140" s="139"/>
      <c r="F140" s="139"/>
      <c r="G140" s="139"/>
      <c r="H140" s="139"/>
      <c r="I140" s="139"/>
      <c r="J140" s="140"/>
      <c r="K140" s="80"/>
      <c r="L140" s="81"/>
      <c r="M140" s="5"/>
      <c r="N140" s="5"/>
      <c r="O140" s="5"/>
    </row>
    <row r="141" spans="1:15" ht="51.9" customHeight="1" thickBot="1" x14ac:dyDescent="0.35">
      <c r="A141" s="141" t="s">
        <v>5</v>
      </c>
      <c r="B141" s="141" t="s">
        <v>32</v>
      </c>
      <c r="C141" s="141" t="s">
        <v>33</v>
      </c>
      <c r="D141" s="141" t="s">
        <v>30</v>
      </c>
      <c r="E141" s="141" t="s">
        <v>29</v>
      </c>
      <c r="F141" s="141" t="s">
        <v>46</v>
      </c>
      <c r="G141" s="143" t="s">
        <v>24</v>
      </c>
      <c r="H141" s="141" t="s">
        <v>25</v>
      </c>
      <c r="I141" s="30" t="s">
        <v>26</v>
      </c>
      <c r="J141" s="30" t="s">
        <v>26</v>
      </c>
      <c r="K141" s="80"/>
      <c r="L141" s="81"/>
      <c r="M141" s="5"/>
      <c r="N141" s="5"/>
      <c r="O141" s="5"/>
    </row>
    <row r="142" spans="1:15" ht="16.2" thickBot="1" x14ac:dyDescent="0.35">
      <c r="A142" s="142"/>
      <c r="B142" s="142"/>
      <c r="C142" s="142"/>
      <c r="D142" s="142"/>
      <c r="E142" s="142"/>
      <c r="F142" s="142"/>
      <c r="G142" s="144"/>
      <c r="H142" s="142"/>
      <c r="I142" s="44" t="s">
        <v>27</v>
      </c>
      <c r="J142" s="44" t="s">
        <v>28</v>
      </c>
      <c r="K142" s="80"/>
      <c r="L142" s="81"/>
      <c r="M142" s="5"/>
      <c r="N142" s="5"/>
      <c r="O142" s="5"/>
    </row>
    <row r="143" spans="1:15" ht="36.9" customHeight="1" x14ac:dyDescent="0.3">
      <c r="A143" s="61">
        <v>76</v>
      </c>
      <c r="B143" s="6"/>
      <c r="C143" s="32"/>
      <c r="D143" s="32"/>
      <c r="E143" s="32"/>
      <c r="F143" s="32"/>
      <c r="G143" s="34"/>
      <c r="H143" s="32"/>
      <c r="I143" s="45"/>
      <c r="J143" s="35"/>
      <c r="K143" s="68" t="str">
        <f>IF(AND(COUNTA(B143:F143)&gt;0,L143=1),"Belge Tarihi,Belge Numarası ve KDV Dahil Tutar doldurulduktan sonra KDV Hariç Tutar doldurulabilir.","")</f>
        <v/>
      </c>
      <c r="L143" s="46">
        <f>IF(COUNTA(G143:H143)+COUNTA(J143)=3,0,1)</f>
        <v>1</v>
      </c>
      <c r="M143" s="47">
        <f>IF(L143=1,0,100000000)</f>
        <v>0</v>
      </c>
      <c r="N143" s="5"/>
      <c r="O143" s="5"/>
    </row>
    <row r="144" spans="1:15" ht="36.9" customHeight="1" x14ac:dyDescent="0.3">
      <c r="A144" s="62">
        <v>77</v>
      </c>
      <c r="B144" s="66"/>
      <c r="C144" s="33"/>
      <c r="D144" s="33"/>
      <c r="E144" s="33"/>
      <c r="F144" s="33"/>
      <c r="G144" s="37"/>
      <c r="H144" s="33"/>
      <c r="I144" s="48"/>
      <c r="J144" s="38"/>
      <c r="K144" s="68" t="str">
        <f t="shared" ref="K144:K157" si="20">IF(AND(COUNTA(B144:F144)&gt;0,L144=1),"Belge Tarihi,Belge Numarası ve KDV Dahil Tutar doldurulduktan sonra KDV Hariç Tutar doldurulabilir.","")</f>
        <v/>
      </c>
      <c r="L144" s="46">
        <f t="shared" ref="L144:L157" si="21">IF(COUNTA(G144:H144)+COUNTA(J144)=3,0,1)</f>
        <v>1</v>
      </c>
      <c r="M144" s="47">
        <f t="shared" ref="M144:M157" si="22">IF(L144=1,0,100000000)</f>
        <v>0</v>
      </c>
      <c r="N144" s="5"/>
      <c r="O144" s="5"/>
    </row>
    <row r="145" spans="1:15" ht="36.9" customHeight="1" x14ac:dyDescent="0.3">
      <c r="A145" s="62">
        <v>78</v>
      </c>
      <c r="B145" s="66"/>
      <c r="C145" s="33"/>
      <c r="D145" s="33"/>
      <c r="E145" s="33"/>
      <c r="F145" s="33"/>
      <c r="G145" s="37"/>
      <c r="H145" s="33"/>
      <c r="I145" s="48"/>
      <c r="J145" s="38"/>
      <c r="K145" s="68" t="str">
        <f t="shared" si="20"/>
        <v/>
      </c>
      <c r="L145" s="46">
        <f t="shared" si="21"/>
        <v>1</v>
      </c>
      <c r="M145" s="47">
        <f t="shared" si="22"/>
        <v>0</v>
      </c>
      <c r="N145" s="5"/>
      <c r="O145" s="5"/>
    </row>
    <row r="146" spans="1:15" ht="36.9" customHeight="1" x14ac:dyDescent="0.3">
      <c r="A146" s="62">
        <v>79</v>
      </c>
      <c r="B146" s="66"/>
      <c r="C146" s="33"/>
      <c r="D146" s="33"/>
      <c r="E146" s="33"/>
      <c r="F146" s="33"/>
      <c r="G146" s="37"/>
      <c r="H146" s="33"/>
      <c r="I146" s="48"/>
      <c r="J146" s="38"/>
      <c r="K146" s="68" t="str">
        <f t="shared" si="20"/>
        <v/>
      </c>
      <c r="L146" s="46">
        <f t="shared" si="21"/>
        <v>1</v>
      </c>
      <c r="M146" s="47">
        <f t="shared" si="22"/>
        <v>0</v>
      </c>
      <c r="N146" s="5"/>
      <c r="O146" s="5"/>
    </row>
    <row r="147" spans="1:15" ht="36.9" customHeight="1" x14ac:dyDescent="0.3">
      <c r="A147" s="62">
        <v>80</v>
      </c>
      <c r="B147" s="66"/>
      <c r="C147" s="33"/>
      <c r="D147" s="33"/>
      <c r="E147" s="33"/>
      <c r="F147" s="33"/>
      <c r="G147" s="37"/>
      <c r="H147" s="33"/>
      <c r="I147" s="48"/>
      <c r="J147" s="38"/>
      <c r="K147" s="68" t="str">
        <f t="shared" si="20"/>
        <v/>
      </c>
      <c r="L147" s="46">
        <f t="shared" si="21"/>
        <v>1</v>
      </c>
      <c r="M147" s="47">
        <f t="shared" si="22"/>
        <v>0</v>
      </c>
      <c r="N147" s="5"/>
      <c r="O147" s="5"/>
    </row>
    <row r="148" spans="1:15" ht="36.9" customHeight="1" x14ac:dyDescent="0.3">
      <c r="A148" s="62">
        <v>81</v>
      </c>
      <c r="B148" s="66"/>
      <c r="C148" s="33"/>
      <c r="D148" s="33"/>
      <c r="E148" s="33"/>
      <c r="F148" s="33"/>
      <c r="G148" s="37"/>
      <c r="H148" s="33"/>
      <c r="I148" s="48"/>
      <c r="J148" s="38"/>
      <c r="K148" s="68" t="str">
        <f t="shared" si="20"/>
        <v/>
      </c>
      <c r="L148" s="46">
        <f t="shared" si="21"/>
        <v>1</v>
      </c>
      <c r="M148" s="47">
        <f t="shared" si="22"/>
        <v>0</v>
      </c>
      <c r="N148" s="5"/>
      <c r="O148" s="5"/>
    </row>
    <row r="149" spans="1:15" ht="36.9" customHeight="1" x14ac:dyDescent="0.3">
      <c r="A149" s="63">
        <v>82</v>
      </c>
      <c r="B149" s="29"/>
      <c r="C149" s="50"/>
      <c r="D149" s="50"/>
      <c r="E149" s="50"/>
      <c r="F149" s="50"/>
      <c r="G149" s="51"/>
      <c r="H149" s="50"/>
      <c r="I149" s="52"/>
      <c r="J149" s="53"/>
      <c r="K149" s="68" t="str">
        <f t="shared" si="20"/>
        <v/>
      </c>
      <c r="L149" s="46">
        <f t="shared" si="21"/>
        <v>1</v>
      </c>
      <c r="M149" s="47">
        <f t="shared" si="22"/>
        <v>0</v>
      </c>
      <c r="N149" s="5"/>
      <c r="O149" s="5"/>
    </row>
    <row r="150" spans="1:15" ht="36.9" customHeight="1" x14ac:dyDescent="0.3">
      <c r="A150" s="63">
        <v>83</v>
      </c>
      <c r="B150" s="29"/>
      <c r="C150" s="50"/>
      <c r="D150" s="50"/>
      <c r="E150" s="50"/>
      <c r="F150" s="50"/>
      <c r="G150" s="51"/>
      <c r="H150" s="50"/>
      <c r="I150" s="52"/>
      <c r="J150" s="53"/>
      <c r="K150" s="68" t="str">
        <f t="shared" si="20"/>
        <v/>
      </c>
      <c r="L150" s="46">
        <f t="shared" si="21"/>
        <v>1</v>
      </c>
      <c r="M150" s="47">
        <f t="shared" si="22"/>
        <v>0</v>
      </c>
      <c r="N150" s="5"/>
      <c r="O150" s="5"/>
    </row>
    <row r="151" spans="1:15" ht="36.9" customHeight="1" x14ac:dyDescent="0.3">
      <c r="A151" s="63">
        <v>84</v>
      </c>
      <c r="B151" s="29"/>
      <c r="C151" s="50"/>
      <c r="D151" s="50"/>
      <c r="E151" s="50"/>
      <c r="F151" s="50"/>
      <c r="G151" s="51"/>
      <c r="H151" s="50"/>
      <c r="I151" s="52"/>
      <c r="J151" s="53"/>
      <c r="K151" s="68" t="str">
        <f t="shared" si="20"/>
        <v/>
      </c>
      <c r="L151" s="46">
        <f t="shared" si="21"/>
        <v>1</v>
      </c>
      <c r="M151" s="47">
        <f t="shared" si="22"/>
        <v>0</v>
      </c>
      <c r="N151" s="5"/>
      <c r="O151" s="5"/>
    </row>
    <row r="152" spans="1:15" ht="36.9" customHeight="1" x14ac:dyDescent="0.3">
      <c r="A152" s="63">
        <v>85</v>
      </c>
      <c r="B152" s="29"/>
      <c r="C152" s="50"/>
      <c r="D152" s="50"/>
      <c r="E152" s="50"/>
      <c r="F152" s="50"/>
      <c r="G152" s="51"/>
      <c r="H152" s="50"/>
      <c r="I152" s="52"/>
      <c r="J152" s="53"/>
      <c r="K152" s="68" t="str">
        <f t="shared" si="20"/>
        <v/>
      </c>
      <c r="L152" s="46">
        <f t="shared" si="21"/>
        <v>1</v>
      </c>
      <c r="M152" s="47">
        <f t="shared" si="22"/>
        <v>0</v>
      </c>
      <c r="N152" s="5"/>
      <c r="O152" s="5"/>
    </row>
    <row r="153" spans="1:15" ht="36.9" customHeight="1" x14ac:dyDescent="0.3">
      <c r="A153" s="63">
        <v>86</v>
      </c>
      <c r="B153" s="29"/>
      <c r="C153" s="50"/>
      <c r="D153" s="50"/>
      <c r="E153" s="50"/>
      <c r="F153" s="50"/>
      <c r="G153" s="51"/>
      <c r="H153" s="50"/>
      <c r="I153" s="52"/>
      <c r="J153" s="53"/>
      <c r="K153" s="68" t="str">
        <f t="shared" si="20"/>
        <v/>
      </c>
      <c r="L153" s="46">
        <f t="shared" si="21"/>
        <v>1</v>
      </c>
      <c r="M153" s="47">
        <f t="shared" si="22"/>
        <v>0</v>
      </c>
      <c r="N153" s="5"/>
      <c r="O153" s="5"/>
    </row>
    <row r="154" spans="1:15" ht="36.9" customHeight="1" x14ac:dyDescent="0.3">
      <c r="A154" s="63">
        <v>87</v>
      </c>
      <c r="B154" s="29"/>
      <c r="C154" s="50"/>
      <c r="D154" s="50"/>
      <c r="E154" s="50"/>
      <c r="F154" s="50"/>
      <c r="G154" s="51"/>
      <c r="H154" s="50"/>
      <c r="I154" s="52"/>
      <c r="J154" s="53"/>
      <c r="K154" s="68" t="str">
        <f t="shared" si="20"/>
        <v/>
      </c>
      <c r="L154" s="46">
        <f t="shared" si="21"/>
        <v>1</v>
      </c>
      <c r="M154" s="47">
        <f t="shared" si="22"/>
        <v>0</v>
      </c>
      <c r="N154" s="5"/>
      <c r="O154" s="5"/>
    </row>
    <row r="155" spans="1:15" ht="36.9" customHeight="1" x14ac:dyDescent="0.3">
      <c r="A155" s="63">
        <v>88</v>
      </c>
      <c r="B155" s="29"/>
      <c r="C155" s="50"/>
      <c r="D155" s="50"/>
      <c r="E155" s="50"/>
      <c r="F155" s="50"/>
      <c r="G155" s="51"/>
      <c r="H155" s="50"/>
      <c r="I155" s="52"/>
      <c r="J155" s="53"/>
      <c r="K155" s="68" t="str">
        <f t="shared" si="20"/>
        <v/>
      </c>
      <c r="L155" s="46">
        <f t="shared" si="21"/>
        <v>1</v>
      </c>
      <c r="M155" s="47">
        <f t="shared" si="22"/>
        <v>0</v>
      </c>
      <c r="N155" s="5"/>
      <c r="O155" s="5"/>
    </row>
    <row r="156" spans="1:15" ht="36.9" customHeight="1" x14ac:dyDescent="0.3">
      <c r="A156" s="63">
        <v>89</v>
      </c>
      <c r="B156" s="29"/>
      <c r="C156" s="50"/>
      <c r="D156" s="50"/>
      <c r="E156" s="50"/>
      <c r="F156" s="50"/>
      <c r="G156" s="51"/>
      <c r="H156" s="50"/>
      <c r="I156" s="52"/>
      <c r="J156" s="53"/>
      <c r="K156" s="68" t="str">
        <f t="shared" si="20"/>
        <v/>
      </c>
      <c r="L156" s="46">
        <f t="shared" si="21"/>
        <v>1</v>
      </c>
      <c r="M156" s="47">
        <f t="shared" si="22"/>
        <v>0</v>
      </c>
      <c r="N156" s="84"/>
      <c r="O156" s="84"/>
    </row>
    <row r="157" spans="1:15" ht="36.9" customHeight="1" thickBot="1" x14ac:dyDescent="0.35">
      <c r="A157" s="64">
        <v>90</v>
      </c>
      <c r="B157" s="7"/>
      <c r="C157" s="54"/>
      <c r="D157" s="54"/>
      <c r="E157" s="54"/>
      <c r="F157" s="54"/>
      <c r="G157" s="55"/>
      <c r="H157" s="54"/>
      <c r="I157" s="56"/>
      <c r="J157" s="57"/>
      <c r="K157" s="68" t="str">
        <f t="shared" si="20"/>
        <v/>
      </c>
      <c r="L157" s="46">
        <f t="shared" si="21"/>
        <v>1</v>
      </c>
      <c r="M157" s="47">
        <f t="shared" si="22"/>
        <v>0</v>
      </c>
      <c r="N157" s="11">
        <f>IF(COUNTA(G143:J157)&gt;0,1,0)</f>
        <v>0</v>
      </c>
      <c r="O157" s="5"/>
    </row>
    <row r="158" spans="1:15" ht="36.9" customHeight="1" thickBot="1" x14ac:dyDescent="0.35">
      <c r="A158" s="134" t="s">
        <v>47</v>
      </c>
      <c r="B158" s="134"/>
      <c r="C158" s="134"/>
      <c r="D158" s="134"/>
      <c r="E158" s="134"/>
      <c r="F158" s="134"/>
      <c r="G158" s="135"/>
      <c r="H158" s="39" t="s">
        <v>23</v>
      </c>
      <c r="I158" s="23">
        <f>SUM(I143:I157)+I131</f>
        <v>0</v>
      </c>
      <c r="J158" s="85"/>
      <c r="K158" s="82"/>
      <c r="L158" s="65">
        <f>IF(I158&gt;I131,ROW(A162),0)</f>
        <v>0</v>
      </c>
      <c r="M158" s="5"/>
      <c r="N158" s="5"/>
      <c r="O158" s="5"/>
    </row>
    <row r="159" spans="1:15" x14ac:dyDescent="0.3">
      <c r="A159" s="11" t="s">
        <v>42</v>
      </c>
      <c r="B159" s="5"/>
      <c r="C159" s="5"/>
      <c r="D159" s="5"/>
      <c r="E159" s="5"/>
      <c r="F159" s="5"/>
      <c r="G159" s="83"/>
      <c r="H159" s="5"/>
      <c r="I159" s="5"/>
      <c r="J159" s="5"/>
      <c r="K159" s="69" t="str">
        <f t="shared" ref="K159" si="23">IF(AND(I159&gt;0,J159=""),"KDV Dahil Tutar Yazılmalıdır.","")</f>
        <v/>
      </c>
      <c r="L159" s="81"/>
      <c r="M159" s="5"/>
      <c r="N159" s="5"/>
      <c r="O159" s="5"/>
    </row>
    <row r="160" spans="1:15" x14ac:dyDescent="0.3">
      <c r="A160" s="5"/>
      <c r="B160" s="5"/>
      <c r="C160" s="5"/>
      <c r="D160" s="5"/>
      <c r="E160" s="5"/>
      <c r="F160" s="5"/>
      <c r="G160" s="83"/>
      <c r="H160" s="5"/>
      <c r="I160" s="5"/>
      <c r="J160" s="5"/>
      <c r="K160" s="80"/>
      <c r="L160" s="81"/>
      <c r="M160" s="5"/>
      <c r="N160" s="5"/>
      <c r="O160" s="5"/>
    </row>
    <row r="161" spans="1:15" ht="21" x14ac:dyDescent="0.4">
      <c r="A161" s="5"/>
      <c r="B161" s="98" t="s">
        <v>20</v>
      </c>
      <c r="C161" s="99">
        <f ca="1">imzatarihi</f>
        <v>44824</v>
      </c>
      <c r="D161" s="101" t="s">
        <v>21</v>
      </c>
      <c r="E161" s="98" t="str">
        <f>IF(kurulusyetkilisi&gt;0,kurulusyetkilisi,"")</f>
        <v/>
      </c>
      <c r="F161" s="5"/>
      <c r="G161" s="83"/>
      <c r="H161" s="5"/>
      <c r="I161" s="5"/>
      <c r="J161" s="5"/>
      <c r="K161" s="80"/>
      <c r="L161" s="81"/>
      <c r="M161" s="5"/>
      <c r="N161" s="5"/>
      <c r="O161" s="5"/>
    </row>
    <row r="162" spans="1:15" ht="21" x14ac:dyDescent="0.4">
      <c r="A162" s="5"/>
      <c r="B162" s="100"/>
      <c r="C162" s="100"/>
      <c r="D162" s="101" t="s">
        <v>22</v>
      </c>
      <c r="E162" s="100"/>
      <c r="F162" s="5"/>
      <c r="G162" s="83"/>
      <c r="H162" s="5"/>
      <c r="I162" s="5"/>
      <c r="J162" s="5"/>
      <c r="K162" s="80"/>
      <c r="L162" s="81"/>
      <c r="M162" s="5"/>
      <c r="N162" s="5"/>
      <c r="O162" s="5"/>
    </row>
    <row r="163" spans="1:15" x14ac:dyDescent="0.3">
      <c r="A163" s="145" t="s">
        <v>31</v>
      </c>
      <c r="B163" s="145"/>
      <c r="C163" s="145"/>
      <c r="D163" s="145"/>
      <c r="E163" s="145"/>
      <c r="F163" s="145"/>
      <c r="G163" s="145"/>
      <c r="H163" s="145"/>
      <c r="I163" s="145"/>
      <c r="J163" s="145"/>
      <c r="K163" s="40"/>
      <c r="L163" s="41"/>
      <c r="M163" s="5"/>
      <c r="N163" s="5"/>
      <c r="O163" s="5"/>
    </row>
    <row r="164" spans="1:15" ht="15.6" customHeight="1" x14ac:dyDescent="0.3">
      <c r="A164" s="146" t="str">
        <f>IF(Yil&lt;&gt;"",CONCATENATE(Yil," yılına aittir."),"")</f>
        <v/>
      </c>
      <c r="B164" s="146"/>
      <c r="C164" s="146"/>
      <c r="D164" s="146"/>
      <c r="E164" s="146"/>
      <c r="F164" s="146"/>
      <c r="G164" s="146"/>
      <c r="H164" s="146"/>
      <c r="I164" s="146"/>
      <c r="J164" s="146"/>
      <c r="K164" s="75"/>
      <c r="L164" s="41"/>
      <c r="M164" s="76"/>
      <c r="N164" s="5"/>
      <c r="O164" s="5"/>
    </row>
    <row r="165" spans="1:15" ht="15.9" customHeight="1" thickBot="1" x14ac:dyDescent="0.35">
      <c r="A165" s="147" t="s">
        <v>34</v>
      </c>
      <c r="B165" s="147"/>
      <c r="C165" s="147"/>
      <c r="D165" s="147"/>
      <c r="E165" s="147"/>
      <c r="F165" s="147"/>
      <c r="G165" s="147"/>
      <c r="H165" s="147"/>
      <c r="I165" s="147"/>
      <c r="J165" s="147"/>
      <c r="K165" s="77"/>
      <c r="L165" s="78"/>
      <c r="M165" s="79"/>
      <c r="N165" s="5"/>
      <c r="O165" s="5"/>
    </row>
    <row r="166" spans="1:15" ht="31.5" customHeight="1" thickBot="1" x14ac:dyDescent="0.35">
      <c r="A166" s="148" t="s">
        <v>1</v>
      </c>
      <c r="B166" s="149"/>
      <c r="C166" s="148" t="str">
        <f>IF(ProjeNo&gt;0,ProjeNo,"")</f>
        <v/>
      </c>
      <c r="D166" s="150"/>
      <c r="E166" s="150"/>
      <c r="F166" s="150"/>
      <c r="G166" s="150"/>
      <c r="H166" s="150"/>
      <c r="I166" s="150"/>
      <c r="J166" s="149"/>
      <c r="K166" s="80"/>
      <c r="L166" s="81"/>
      <c r="M166" s="5"/>
      <c r="N166" s="5"/>
      <c r="O166" s="5"/>
    </row>
    <row r="167" spans="1:15" ht="31.5" customHeight="1" thickBot="1" x14ac:dyDescent="0.35">
      <c r="A167" s="136" t="s">
        <v>6</v>
      </c>
      <c r="B167" s="137"/>
      <c r="C167" s="138" t="str">
        <f>IF(ProjeAdi&gt;0,ProjeAdi,"")</f>
        <v/>
      </c>
      <c r="D167" s="139"/>
      <c r="E167" s="139"/>
      <c r="F167" s="139"/>
      <c r="G167" s="139"/>
      <c r="H167" s="139"/>
      <c r="I167" s="139"/>
      <c r="J167" s="140"/>
      <c r="K167" s="80"/>
      <c r="L167" s="81"/>
      <c r="M167" s="5"/>
      <c r="N167" s="5"/>
      <c r="O167" s="5"/>
    </row>
    <row r="168" spans="1:15" ht="51.9" customHeight="1" thickBot="1" x14ac:dyDescent="0.35">
      <c r="A168" s="141" t="s">
        <v>5</v>
      </c>
      <c r="B168" s="141" t="s">
        <v>32</v>
      </c>
      <c r="C168" s="141" t="s">
        <v>33</v>
      </c>
      <c r="D168" s="141" t="s">
        <v>30</v>
      </c>
      <c r="E168" s="141" t="s">
        <v>29</v>
      </c>
      <c r="F168" s="141" t="s">
        <v>46</v>
      </c>
      <c r="G168" s="143" t="s">
        <v>24</v>
      </c>
      <c r="H168" s="141" t="s">
        <v>25</v>
      </c>
      <c r="I168" s="30" t="s">
        <v>26</v>
      </c>
      <c r="J168" s="30" t="s">
        <v>26</v>
      </c>
      <c r="K168" s="80"/>
      <c r="L168" s="81"/>
      <c r="M168" s="5"/>
      <c r="N168" s="5"/>
      <c r="O168" s="5"/>
    </row>
    <row r="169" spans="1:15" ht="16.2" thickBot="1" x14ac:dyDescent="0.35">
      <c r="A169" s="142"/>
      <c r="B169" s="142"/>
      <c r="C169" s="142"/>
      <c r="D169" s="142"/>
      <c r="E169" s="142"/>
      <c r="F169" s="142"/>
      <c r="G169" s="144"/>
      <c r="H169" s="142"/>
      <c r="I169" s="44" t="s">
        <v>27</v>
      </c>
      <c r="J169" s="44" t="s">
        <v>28</v>
      </c>
      <c r="K169" s="80"/>
      <c r="L169" s="81"/>
      <c r="M169" s="5"/>
      <c r="N169" s="5"/>
      <c r="O169" s="5"/>
    </row>
    <row r="170" spans="1:15" ht="36.9" customHeight="1" x14ac:dyDescent="0.3">
      <c r="A170" s="61">
        <v>91</v>
      </c>
      <c r="B170" s="6"/>
      <c r="C170" s="32"/>
      <c r="D170" s="32"/>
      <c r="E170" s="32"/>
      <c r="F170" s="32"/>
      <c r="G170" s="34"/>
      <c r="H170" s="32"/>
      <c r="I170" s="45"/>
      <c r="J170" s="35"/>
      <c r="K170" s="68" t="str">
        <f>IF(AND(COUNTA(B170:F170)&gt;0,L170=1),"Belge Tarihi,Belge Numarası ve KDV Dahil Tutar doldurulduktan sonra KDV Hariç Tutar doldurulabilir.","")</f>
        <v/>
      </c>
      <c r="L170" s="46">
        <f>IF(COUNTA(G170:H170)+COUNTA(J170)=3,0,1)</f>
        <v>1</v>
      </c>
      <c r="M170" s="47">
        <f>IF(L170=1,0,100000000)</f>
        <v>0</v>
      </c>
      <c r="N170" s="5"/>
      <c r="O170" s="5"/>
    </row>
    <row r="171" spans="1:15" ht="36.9" customHeight="1" x14ac:dyDescent="0.3">
      <c r="A171" s="62">
        <v>92</v>
      </c>
      <c r="B171" s="66"/>
      <c r="C171" s="33"/>
      <c r="D171" s="33"/>
      <c r="E171" s="33"/>
      <c r="F171" s="33"/>
      <c r="G171" s="37"/>
      <c r="H171" s="33"/>
      <c r="I171" s="48"/>
      <c r="J171" s="38"/>
      <c r="K171" s="68" t="str">
        <f t="shared" ref="K171:K184" si="24">IF(AND(COUNTA(B171:F171)&gt;0,L171=1),"Belge Tarihi,Belge Numarası ve KDV Dahil Tutar doldurulduktan sonra KDV Hariç Tutar doldurulabilir.","")</f>
        <v/>
      </c>
      <c r="L171" s="46">
        <f t="shared" ref="L171:L184" si="25">IF(COUNTA(G171:H171)+COUNTA(J171)=3,0,1)</f>
        <v>1</v>
      </c>
      <c r="M171" s="47">
        <f t="shared" ref="M171:M184" si="26">IF(L171=1,0,100000000)</f>
        <v>0</v>
      </c>
      <c r="N171" s="5"/>
      <c r="O171" s="5"/>
    </row>
    <row r="172" spans="1:15" ht="36.9" customHeight="1" x14ac:dyDescent="0.3">
      <c r="A172" s="62">
        <v>93</v>
      </c>
      <c r="B172" s="66"/>
      <c r="C172" s="33"/>
      <c r="D172" s="33"/>
      <c r="E172" s="33"/>
      <c r="F172" s="33"/>
      <c r="G172" s="37"/>
      <c r="H172" s="33"/>
      <c r="I172" s="48"/>
      <c r="J172" s="38"/>
      <c r="K172" s="68" t="str">
        <f t="shared" si="24"/>
        <v/>
      </c>
      <c r="L172" s="46">
        <f t="shared" si="25"/>
        <v>1</v>
      </c>
      <c r="M172" s="47">
        <f t="shared" si="26"/>
        <v>0</v>
      </c>
      <c r="N172" s="5"/>
      <c r="O172" s="5"/>
    </row>
    <row r="173" spans="1:15" ht="36.9" customHeight="1" x14ac:dyDescent="0.3">
      <c r="A173" s="62">
        <v>94</v>
      </c>
      <c r="B173" s="66"/>
      <c r="C173" s="33"/>
      <c r="D173" s="33"/>
      <c r="E173" s="33"/>
      <c r="F173" s="33"/>
      <c r="G173" s="37"/>
      <c r="H173" s="33"/>
      <c r="I173" s="48"/>
      <c r="J173" s="38"/>
      <c r="K173" s="68" t="str">
        <f t="shared" si="24"/>
        <v/>
      </c>
      <c r="L173" s="46">
        <f t="shared" si="25"/>
        <v>1</v>
      </c>
      <c r="M173" s="47">
        <f t="shared" si="26"/>
        <v>0</v>
      </c>
      <c r="N173" s="5"/>
      <c r="O173" s="5"/>
    </row>
    <row r="174" spans="1:15" ht="36.9" customHeight="1" x14ac:dyDescent="0.3">
      <c r="A174" s="62">
        <v>95</v>
      </c>
      <c r="B174" s="66"/>
      <c r="C174" s="33"/>
      <c r="D174" s="33"/>
      <c r="E174" s="33"/>
      <c r="F174" s="33"/>
      <c r="G174" s="37"/>
      <c r="H174" s="33"/>
      <c r="I174" s="48"/>
      <c r="J174" s="38"/>
      <c r="K174" s="68" t="str">
        <f t="shared" si="24"/>
        <v/>
      </c>
      <c r="L174" s="46">
        <f t="shared" si="25"/>
        <v>1</v>
      </c>
      <c r="M174" s="47">
        <f t="shared" si="26"/>
        <v>0</v>
      </c>
      <c r="N174" s="5"/>
      <c r="O174" s="5"/>
    </row>
    <row r="175" spans="1:15" ht="36.9" customHeight="1" x14ac:dyDescent="0.3">
      <c r="A175" s="62">
        <v>96</v>
      </c>
      <c r="B175" s="66"/>
      <c r="C175" s="33"/>
      <c r="D175" s="33"/>
      <c r="E175" s="33"/>
      <c r="F175" s="33"/>
      <c r="G175" s="37"/>
      <c r="H175" s="33"/>
      <c r="I175" s="48"/>
      <c r="J175" s="38"/>
      <c r="K175" s="68" t="str">
        <f t="shared" si="24"/>
        <v/>
      </c>
      <c r="L175" s="46">
        <f t="shared" si="25"/>
        <v>1</v>
      </c>
      <c r="M175" s="47">
        <f t="shared" si="26"/>
        <v>0</v>
      </c>
      <c r="N175" s="5"/>
      <c r="O175" s="5"/>
    </row>
    <row r="176" spans="1:15" ht="36.9" customHeight="1" x14ac:dyDescent="0.3">
      <c r="A176" s="63">
        <v>97</v>
      </c>
      <c r="B176" s="29"/>
      <c r="C176" s="50"/>
      <c r="D176" s="50"/>
      <c r="E176" s="50"/>
      <c r="F176" s="50"/>
      <c r="G176" s="51"/>
      <c r="H176" s="50"/>
      <c r="I176" s="52"/>
      <c r="J176" s="53"/>
      <c r="K176" s="68" t="str">
        <f t="shared" si="24"/>
        <v/>
      </c>
      <c r="L176" s="46">
        <f t="shared" si="25"/>
        <v>1</v>
      </c>
      <c r="M176" s="47">
        <f t="shared" si="26"/>
        <v>0</v>
      </c>
      <c r="N176" s="5"/>
      <c r="O176" s="5"/>
    </row>
    <row r="177" spans="1:15" ht="36.9" customHeight="1" x14ac:dyDescent="0.3">
      <c r="A177" s="63">
        <v>98</v>
      </c>
      <c r="B177" s="29"/>
      <c r="C177" s="50"/>
      <c r="D177" s="50"/>
      <c r="E177" s="50"/>
      <c r="F177" s="50"/>
      <c r="G177" s="51"/>
      <c r="H177" s="50"/>
      <c r="I177" s="52"/>
      <c r="J177" s="53"/>
      <c r="K177" s="68" t="str">
        <f t="shared" si="24"/>
        <v/>
      </c>
      <c r="L177" s="46">
        <f t="shared" si="25"/>
        <v>1</v>
      </c>
      <c r="M177" s="47">
        <f t="shared" si="26"/>
        <v>0</v>
      </c>
      <c r="N177" s="5"/>
      <c r="O177" s="5"/>
    </row>
    <row r="178" spans="1:15" ht="36.9" customHeight="1" x14ac:dyDescent="0.3">
      <c r="A178" s="63">
        <v>99</v>
      </c>
      <c r="B178" s="29"/>
      <c r="C178" s="50"/>
      <c r="D178" s="50"/>
      <c r="E178" s="50"/>
      <c r="F178" s="50"/>
      <c r="G178" s="51"/>
      <c r="H178" s="50"/>
      <c r="I178" s="52"/>
      <c r="J178" s="53"/>
      <c r="K178" s="68" t="str">
        <f t="shared" si="24"/>
        <v/>
      </c>
      <c r="L178" s="46">
        <f t="shared" si="25"/>
        <v>1</v>
      </c>
      <c r="M178" s="47">
        <f t="shared" si="26"/>
        <v>0</v>
      </c>
      <c r="N178" s="5"/>
      <c r="O178" s="5"/>
    </row>
    <row r="179" spans="1:15" ht="36.9" customHeight="1" x14ac:dyDescent="0.3">
      <c r="A179" s="63">
        <v>100</v>
      </c>
      <c r="B179" s="29"/>
      <c r="C179" s="50"/>
      <c r="D179" s="50"/>
      <c r="E179" s="50"/>
      <c r="F179" s="50"/>
      <c r="G179" s="51"/>
      <c r="H179" s="50"/>
      <c r="I179" s="52"/>
      <c r="J179" s="53"/>
      <c r="K179" s="68" t="str">
        <f t="shared" si="24"/>
        <v/>
      </c>
      <c r="L179" s="46">
        <f t="shared" si="25"/>
        <v>1</v>
      </c>
      <c r="M179" s="47">
        <f t="shared" si="26"/>
        <v>0</v>
      </c>
      <c r="N179" s="5"/>
      <c r="O179" s="5"/>
    </row>
    <row r="180" spans="1:15" ht="36.9" customHeight="1" x14ac:dyDescent="0.3">
      <c r="A180" s="63">
        <v>101</v>
      </c>
      <c r="B180" s="29"/>
      <c r="C180" s="50"/>
      <c r="D180" s="50"/>
      <c r="E180" s="50"/>
      <c r="F180" s="50"/>
      <c r="G180" s="51"/>
      <c r="H180" s="50"/>
      <c r="I180" s="52"/>
      <c r="J180" s="53"/>
      <c r="K180" s="68" t="str">
        <f t="shared" si="24"/>
        <v/>
      </c>
      <c r="L180" s="46">
        <f t="shared" si="25"/>
        <v>1</v>
      </c>
      <c r="M180" s="47">
        <f t="shared" si="26"/>
        <v>0</v>
      </c>
      <c r="N180" s="5"/>
      <c r="O180" s="5"/>
    </row>
    <row r="181" spans="1:15" ht="36.9" customHeight="1" x14ac:dyDescent="0.3">
      <c r="A181" s="63">
        <v>102</v>
      </c>
      <c r="B181" s="29"/>
      <c r="C181" s="50"/>
      <c r="D181" s="50"/>
      <c r="E181" s="50"/>
      <c r="F181" s="50"/>
      <c r="G181" s="51"/>
      <c r="H181" s="50"/>
      <c r="I181" s="52"/>
      <c r="J181" s="53"/>
      <c r="K181" s="68" t="str">
        <f t="shared" si="24"/>
        <v/>
      </c>
      <c r="L181" s="46">
        <f t="shared" si="25"/>
        <v>1</v>
      </c>
      <c r="M181" s="47">
        <f t="shared" si="26"/>
        <v>0</v>
      </c>
      <c r="N181" s="5"/>
      <c r="O181" s="5"/>
    </row>
    <row r="182" spans="1:15" ht="36.9" customHeight="1" x14ac:dyDescent="0.3">
      <c r="A182" s="63">
        <v>103</v>
      </c>
      <c r="B182" s="29"/>
      <c r="C182" s="50"/>
      <c r="D182" s="50"/>
      <c r="E182" s="50"/>
      <c r="F182" s="50"/>
      <c r="G182" s="51"/>
      <c r="H182" s="50"/>
      <c r="I182" s="52"/>
      <c r="J182" s="53"/>
      <c r="K182" s="68" t="str">
        <f t="shared" si="24"/>
        <v/>
      </c>
      <c r="L182" s="46">
        <f t="shared" si="25"/>
        <v>1</v>
      </c>
      <c r="M182" s="47">
        <f t="shared" si="26"/>
        <v>0</v>
      </c>
      <c r="N182" s="5"/>
      <c r="O182" s="5"/>
    </row>
    <row r="183" spans="1:15" ht="36.9" customHeight="1" x14ac:dyDescent="0.3">
      <c r="A183" s="63">
        <v>104</v>
      </c>
      <c r="B183" s="29"/>
      <c r="C183" s="50"/>
      <c r="D183" s="50"/>
      <c r="E183" s="50"/>
      <c r="F183" s="50"/>
      <c r="G183" s="51"/>
      <c r="H183" s="50"/>
      <c r="I183" s="52"/>
      <c r="J183" s="53"/>
      <c r="K183" s="68" t="str">
        <f t="shared" si="24"/>
        <v/>
      </c>
      <c r="L183" s="46">
        <f t="shared" si="25"/>
        <v>1</v>
      </c>
      <c r="M183" s="47">
        <f t="shared" si="26"/>
        <v>0</v>
      </c>
      <c r="N183" s="84"/>
      <c r="O183" s="84"/>
    </row>
    <row r="184" spans="1:15" ht="36.9" customHeight="1" thickBot="1" x14ac:dyDescent="0.35">
      <c r="A184" s="64">
        <v>105</v>
      </c>
      <c r="B184" s="7"/>
      <c r="C184" s="54"/>
      <c r="D184" s="54"/>
      <c r="E184" s="54"/>
      <c r="F184" s="54"/>
      <c r="G184" s="55"/>
      <c r="H184" s="54"/>
      <c r="I184" s="56"/>
      <c r="J184" s="57"/>
      <c r="K184" s="68" t="str">
        <f t="shared" si="24"/>
        <v/>
      </c>
      <c r="L184" s="46">
        <f t="shared" si="25"/>
        <v>1</v>
      </c>
      <c r="M184" s="47">
        <f t="shared" si="26"/>
        <v>0</v>
      </c>
      <c r="N184" s="11">
        <f>IF(COUNTA(G170:J184)&gt;0,1,0)</f>
        <v>0</v>
      </c>
      <c r="O184" s="5"/>
    </row>
    <row r="185" spans="1:15" ht="36.9" customHeight="1" thickBot="1" x14ac:dyDescent="0.35">
      <c r="A185" s="134" t="s">
        <v>47</v>
      </c>
      <c r="B185" s="134"/>
      <c r="C185" s="134"/>
      <c r="D185" s="134"/>
      <c r="E185" s="134"/>
      <c r="F185" s="134"/>
      <c r="G185" s="135"/>
      <c r="H185" s="39" t="s">
        <v>23</v>
      </c>
      <c r="I185" s="23">
        <f>SUM(I170:I184)+I158</f>
        <v>0</v>
      </c>
      <c r="J185" s="85"/>
      <c r="K185" s="82"/>
      <c r="L185" s="65">
        <f>IF(I185&gt;I158,ROW(A189),0)</f>
        <v>0</v>
      </c>
      <c r="M185" s="5"/>
      <c r="N185" s="5"/>
      <c r="O185" s="5"/>
    </row>
    <row r="186" spans="1:15" x14ac:dyDescent="0.3">
      <c r="A186" s="11" t="s">
        <v>42</v>
      </c>
      <c r="B186" s="5"/>
      <c r="C186" s="5"/>
      <c r="D186" s="5"/>
      <c r="E186" s="5"/>
      <c r="F186" s="5"/>
      <c r="G186" s="83"/>
      <c r="H186" s="5"/>
      <c r="I186" s="5"/>
      <c r="J186" s="5"/>
      <c r="K186" s="69" t="str">
        <f t="shared" ref="K186" si="27">IF(AND(I186&gt;0,J186=""),"KDV Dahil Tutar Yazılmalıdır.","")</f>
        <v/>
      </c>
      <c r="L186" s="81"/>
      <c r="M186" s="5"/>
      <c r="N186" s="5"/>
      <c r="O186" s="5"/>
    </row>
    <row r="187" spans="1:15" x14ac:dyDescent="0.3">
      <c r="A187" s="5"/>
      <c r="B187" s="5"/>
      <c r="C187" s="5"/>
      <c r="D187" s="5"/>
      <c r="E187" s="5"/>
      <c r="F187" s="5"/>
      <c r="G187" s="83"/>
      <c r="H187" s="5"/>
      <c r="I187" s="5"/>
      <c r="J187" s="5"/>
      <c r="K187" s="80"/>
      <c r="L187" s="81"/>
      <c r="M187" s="5"/>
      <c r="N187" s="5"/>
      <c r="O187" s="5"/>
    </row>
    <row r="188" spans="1:15" ht="21" x14ac:dyDescent="0.4">
      <c r="A188" s="5"/>
      <c r="B188" s="98" t="s">
        <v>20</v>
      </c>
      <c r="C188" s="99">
        <f ca="1">imzatarihi</f>
        <v>44824</v>
      </c>
      <c r="D188" s="101" t="s">
        <v>21</v>
      </c>
      <c r="E188" s="98" t="str">
        <f>IF(kurulusyetkilisi&gt;0,kurulusyetkilisi,"")</f>
        <v/>
      </c>
      <c r="F188" s="5"/>
      <c r="G188" s="83"/>
      <c r="H188" s="5"/>
      <c r="I188" s="5"/>
      <c r="J188" s="5"/>
      <c r="K188" s="80"/>
      <c r="L188" s="81"/>
      <c r="M188" s="5"/>
      <c r="N188" s="5"/>
      <c r="O188" s="5"/>
    </row>
    <row r="189" spans="1:15" ht="21" x14ac:dyDescent="0.4">
      <c r="A189" s="5"/>
      <c r="B189" s="100"/>
      <c r="C189" s="100"/>
      <c r="D189" s="101" t="s">
        <v>22</v>
      </c>
      <c r="E189" s="100"/>
      <c r="F189" s="5"/>
      <c r="G189" s="83"/>
      <c r="H189" s="5"/>
      <c r="I189" s="5"/>
      <c r="J189" s="5"/>
      <c r="K189" s="80"/>
      <c r="L189" s="81"/>
      <c r="M189" s="5"/>
      <c r="N189" s="5"/>
      <c r="O189" s="5"/>
    </row>
    <row r="190" spans="1:15" x14ac:dyDescent="0.3">
      <c r="A190" s="145" t="s">
        <v>31</v>
      </c>
      <c r="B190" s="145"/>
      <c r="C190" s="145"/>
      <c r="D190" s="145"/>
      <c r="E190" s="145"/>
      <c r="F190" s="145"/>
      <c r="G190" s="145"/>
      <c r="H190" s="145"/>
      <c r="I190" s="145"/>
      <c r="J190" s="145"/>
      <c r="K190" s="40"/>
      <c r="L190" s="41"/>
      <c r="M190" s="5"/>
      <c r="N190" s="5"/>
      <c r="O190" s="5"/>
    </row>
    <row r="191" spans="1:15" ht="15.6" customHeight="1" x14ac:dyDescent="0.3">
      <c r="A191" s="146" t="str">
        <f>IF(Yil&lt;&gt;"",CONCATENATE(Yil," yılına aittir."),"")</f>
        <v/>
      </c>
      <c r="B191" s="146"/>
      <c r="C191" s="146"/>
      <c r="D191" s="146"/>
      <c r="E191" s="146"/>
      <c r="F191" s="146"/>
      <c r="G191" s="146"/>
      <c r="H191" s="146"/>
      <c r="I191" s="146"/>
      <c r="J191" s="146"/>
      <c r="K191" s="75"/>
      <c r="L191" s="41"/>
      <c r="M191" s="76"/>
      <c r="N191" s="5"/>
      <c r="O191" s="5"/>
    </row>
    <row r="192" spans="1:15" ht="15.9" customHeight="1" thickBot="1" x14ac:dyDescent="0.35">
      <c r="A192" s="147" t="s">
        <v>34</v>
      </c>
      <c r="B192" s="147"/>
      <c r="C192" s="147"/>
      <c r="D192" s="147"/>
      <c r="E192" s="147"/>
      <c r="F192" s="147"/>
      <c r="G192" s="147"/>
      <c r="H192" s="147"/>
      <c r="I192" s="147"/>
      <c r="J192" s="147"/>
      <c r="K192" s="77"/>
      <c r="L192" s="78"/>
      <c r="M192" s="79"/>
      <c r="N192" s="5"/>
      <c r="O192" s="5"/>
    </row>
    <row r="193" spans="1:15" ht="31.5" customHeight="1" thickBot="1" x14ac:dyDescent="0.35">
      <c r="A193" s="148" t="s">
        <v>1</v>
      </c>
      <c r="B193" s="149"/>
      <c r="C193" s="148" t="str">
        <f>IF(ProjeNo&gt;0,ProjeNo,"")</f>
        <v/>
      </c>
      <c r="D193" s="150"/>
      <c r="E193" s="150"/>
      <c r="F193" s="150"/>
      <c r="G193" s="150"/>
      <c r="H193" s="150"/>
      <c r="I193" s="150"/>
      <c r="J193" s="149"/>
      <c r="K193" s="80"/>
      <c r="L193" s="81"/>
      <c r="M193" s="5"/>
      <c r="N193" s="5"/>
      <c r="O193" s="5"/>
    </row>
    <row r="194" spans="1:15" ht="31.5" customHeight="1" thickBot="1" x14ac:dyDescent="0.35">
      <c r="A194" s="136" t="s">
        <v>6</v>
      </c>
      <c r="B194" s="137"/>
      <c r="C194" s="138" t="str">
        <f>IF(ProjeAdi&gt;0,ProjeAdi,"")</f>
        <v/>
      </c>
      <c r="D194" s="139"/>
      <c r="E194" s="139"/>
      <c r="F194" s="139"/>
      <c r="G194" s="139"/>
      <c r="H194" s="139"/>
      <c r="I194" s="139"/>
      <c r="J194" s="140"/>
      <c r="K194" s="80"/>
      <c r="L194" s="81"/>
      <c r="M194" s="5"/>
      <c r="N194" s="5"/>
      <c r="O194" s="5"/>
    </row>
    <row r="195" spans="1:15" ht="51.9" customHeight="1" thickBot="1" x14ac:dyDescent="0.35">
      <c r="A195" s="141" t="s">
        <v>5</v>
      </c>
      <c r="B195" s="141" t="s">
        <v>32</v>
      </c>
      <c r="C195" s="141" t="s">
        <v>33</v>
      </c>
      <c r="D195" s="141" t="s">
        <v>30</v>
      </c>
      <c r="E195" s="141" t="s">
        <v>29</v>
      </c>
      <c r="F195" s="141" t="s">
        <v>46</v>
      </c>
      <c r="G195" s="143" t="s">
        <v>24</v>
      </c>
      <c r="H195" s="141" t="s">
        <v>25</v>
      </c>
      <c r="I195" s="30" t="s">
        <v>26</v>
      </c>
      <c r="J195" s="30" t="s">
        <v>26</v>
      </c>
      <c r="K195" s="80"/>
      <c r="L195" s="81"/>
      <c r="M195" s="5"/>
      <c r="N195" s="5"/>
      <c r="O195" s="5"/>
    </row>
    <row r="196" spans="1:15" ht="16.2" thickBot="1" x14ac:dyDescent="0.35">
      <c r="A196" s="142"/>
      <c r="B196" s="142"/>
      <c r="C196" s="142"/>
      <c r="D196" s="142"/>
      <c r="E196" s="142"/>
      <c r="F196" s="142"/>
      <c r="G196" s="144"/>
      <c r="H196" s="142"/>
      <c r="I196" s="44" t="s">
        <v>27</v>
      </c>
      <c r="J196" s="44" t="s">
        <v>28</v>
      </c>
      <c r="K196" s="80"/>
      <c r="L196" s="81"/>
      <c r="M196" s="5"/>
      <c r="N196" s="5"/>
      <c r="O196" s="5"/>
    </row>
    <row r="197" spans="1:15" ht="36.9" customHeight="1" x14ac:dyDescent="0.3">
      <c r="A197" s="31">
        <v>106</v>
      </c>
      <c r="B197" s="6"/>
      <c r="C197" s="32"/>
      <c r="D197" s="32"/>
      <c r="E197" s="32"/>
      <c r="F197" s="32"/>
      <c r="G197" s="34"/>
      <c r="H197" s="32"/>
      <c r="I197" s="45"/>
      <c r="J197" s="35"/>
      <c r="K197" s="68" t="str">
        <f>IF(AND(COUNTA(B197:F197)&gt;0,L197=1),"Belge Tarihi,Belge Numarası ve KDV Dahil Tutar doldurulduktan sonra KDV Hariç Tutar doldurulabilir.","")</f>
        <v/>
      </c>
      <c r="L197" s="46">
        <f>IF(COUNTA(G197:H197)+COUNTA(J197)=3,0,1)</f>
        <v>1</v>
      </c>
      <c r="M197" s="47">
        <f>IF(L197=1,0,100000000)</f>
        <v>0</v>
      </c>
      <c r="N197" s="5"/>
      <c r="O197" s="5"/>
    </row>
    <row r="198" spans="1:15" ht="36.9" customHeight="1" x14ac:dyDescent="0.3">
      <c r="A198" s="36">
        <v>107</v>
      </c>
      <c r="B198" s="66"/>
      <c r="C198" s="33"/>
      <c r="D198" s="33"/>
      <c r="E198" s="33"/>
      <c r="F198" s="33"/>
      <c r="G198" s="37"/>
      <c r="H198" s="33"/>
      <c r="I198" s="48"/>
      <c r="J198" s="38"/>
      <c r="K198" s="68" t="str">
        <f t="shared" ref="K198:K211" si="28">IF(AND(COUNTA(B198:F198)&gt;0,L198=1),"Belge Tarihi,Belge Numarası ve KDV Dahil Tutar doldurulduktan sonra KDV Hariç Tutar doldurulabilir.","")</f>
        <v/>
      </c>
      <c r="L198" s="46">
        <f t="shared" ref="L198:L211" si="29">IF(COUNTA(G198:H198)+COUNTA(J198)=3,0,1)</f>
        <v>1</v>
      </c>
      <c r="M198" s="47">
        <f t="shared" ref="M198:M211" si="30">IF(L198=1,0,100000000)</f>
        <v>0</v>
      </c>
      <c r="N198" s="84"/>
      <c r="O198" s="84"/>
    </row>
    <row r="199" spans="1:15" ht="36.9" customHeight="1" x14ac:dyDescent="0.3">
      <c r="A199" s="36">
        <v>108</v>
      </c>
      <c r="B199" s="66"/>
      <c r="C199" s="33"/>
      <c r="D199" s="33"/>
      <c r="E199" s="33"/>
      <c r="F199" s="33"/>
      <c r="G199" s="37"/>
      <c r="H199" s="33"/>
      <c r="I199" s="48"/>
      <c r="J199" s="38"/>
      <c r="K199" s="68" t="str">
        <f t="shared" si="28"/>
        <v/>
      </c>
      <c r="L199" s="46">
        <f t="shared" si="29"/>
        <v>1</v>
      </c>
      <c r="M199" s="47">
        <f t="shared" si="30"/>
        <v>0</v>
      </c>
      <c r="N199" s="5"/>
      <c r="O199" s="5"/>
    </row>
    <row r="200" spans="1:15" ht="36.9" customHeight="1" x14ac:dyDescent="0.3">
      <c r="A200" s="36">
        <v>109</v>
      </c>
      <c r="B200" s="66"/>
      <c r="C200" s="33"/>
      <c r="D200" s="33"/>
      <c r="E200" s="33"/>
      <c r="F200" s="33"/>
      <c r="G200" s="37"/>
      <c r="H200" s="33"/>
      <c r="I200" s="48"/>
      <c r="J200" s="38"/>
      <c r="K200" s="68" t="str">
        <f t="shared" si="28"/>
        <v/>
      </c>
      <c r="L200" s="46">
        <f t="shared" si="29"/>
        <v>1</v>
      </c>
      <c r="M200" s="47">
        <f t="shared" si="30"/>
        <v>0</v>
      </c>
      <c r="N200" s="5"/>
      <c r="O200" s="5"/>
    </row>
    <row r="201" spans="1:15" ht="36.9" customHeight="1" x14ac:dyDescent="0.3">
      <c r="A201" s="36">
        <v>110</v>
      </c>
      <c r="B201" s="66"/>
      <c r="C201" s="33"/>
      <c r="D201" s="33"/>
      <c r="E201" s="33"/>
      <c r="F201" s="33"/>
      <c r="G201" s="37"/>
      <c r="H201" s="33"/>
      <c r="I201" s="48"/>
      <c r="J201" s="38"/>
      <c r="K201" s="68" t="str">
        <f t="shared" si="28"/>
        <v/>
      </c>
      <c r="L201" s="46">
        <f t="shared" si="29"/>
        <v>1</v>
      </c>
      <c r="M201" s="47">
        <f t="shared" si="30"/>
        <v>0</v>
      </c>
      <c r="N201" s="5"/>
      <c r="O201" s="5"/>
    </row>
    <row r="202" spans="1:15" ht="36.9" customHeight="1" x14ac:dyDescent="0.3">
      <c r="A202" s="36">
        <v>111</v>
      </c>
      <c r="B202" s="66"/>
      <c r="C202" s="33"/>
      <c r="D202" s="33"/>
      <c r="E202" s="33"/>
      <c r="F202" s="33"/>
      <c r="G202" s="37"/>
      <c r="H202" s="33"/>
      <c r="I202" s="48"/>
      <c r="J202" s="38"/>
      <c r="K202" s="68" t="str">
        <f t="shared" si="28"/>
        <v/>
      </c>
      <c r="L202" s="46">
        <f t="shared" si="29"/>
        <v>1</v>
      </c>
      <c r="M202" s="47">
        <f t="shared" si="30"/>
        <v>0</v>
      </c>
      <c r="N202" s="5"/>
      <c r="O202" s="5"/>
    </row>
    <row r="203" spans="1:15" ht="36.9" customHeight="1" x14ac:dyDescent="0.3">
      <c r="A203" s="49">
        <v>112</v>
      </c>
      <c r="B203" s="29"/>
      <c r="C203" s="50"/>
      <c r="D203" s="50"/>
      <c r="E203" s="50"/>
      <c r="F203" s="50"/>
      <c r="G203" s="51"/>
      <c r="H203" s="50"/>
      <c r="I203" s="52"/>
      <c r="J203" s="53"/>
      <c r="K203" s="68" t="str">
        <f t="shared" si="28"/>
        <v/>
      </c>
      <c r="L203" s="46">
        <f t="shared" si="29"/>
        <v>1</v>
      </c>
      <c r="M203" s="47">
        <f t="shared" si="30"/>
        <v>0</v>
      </c>
      <c r="N203" s="5"/>
      <c r="O203" s="5"/>
    </row>
    <row r="204" spans="1:15" ht="36.9" customHeight="1" x14ac:dyDescent="0.3">
      <c r="A204" s="49">
        <v>113</v>
      </c>
      <c r="B204" s="29"/>
      <c r="C204" s="50"/>
      <c r="D204" s="50"/>
      <c r="E204" s="50"/>
      <c r="F204" s="50"/>
      <c r="G204" s="51"/>
      <c r="H204" s="50"/>
      <c r="I204" s="52"/>
      <c r="J204" s="53"/>
      <c r="K204" s="68" t="str">
        <f t="shared" si="28"/>
        <v/>
      </c>
      <c r="L204" s="46">
        <f t="shared" si="29"/>
        <v>1</v>
      </c>
      <c r="M204" s="47">
        <f t="shared" si="30"/>
        <v>0</v>
      </c>
      <c r="N204" s="5"/>
      <c r="O204" s="5"/>
    </row>
    <row r="205" spans="1:15" ht="36.9" customHeight="1" x14ac:dyDescent="0.3">
      <c r="A205" s="49">
        <v>114</v>
      </c>
      <c r="B205" s="29"/>
      <c r="C205" s="50"/>
      <c r="D205" s="50"/>
      <c r="E205" s="50"/>
      <c r="F205" s="50"/>
      <c r="G205" s="51"/>
      <c r="H205" s="50"/>
      <c r="I205" s="52"/>
      <c r="J205" s="53"/>
      <c r="K205" s="68" t="str">
        <f t="shared" si="28"/>
        <v/>
      </c>
      <c r="L205" s="46">
        <f t="shared" si="29"/>
        <v>1</v>
      </c>
      <c r="M205" s="47">
        <f t="shared" si="30"/>
        <v>0</v>
      </c>
      <c r="N205" s="5"/>
      <c r="O205" s="5"/>
    </row>
    <row r="206" spans="1:15" ht="36.9" customHeight="1" x14ac:dyDescent="0.3">
      <c r="A206" s="49">
        <v>115</v>
      </c>
      <c r="B206" s="29"/>
      <c r="C206" s="50"/>
      <c r="D206" s="50"/>
      <c r="E206" s="50"/>
      <c r="F206" s="50"/>
      <c r="G206" s="51"/>
      <c r="H206" s="50"/>
      <c r="I206" s="52"/>
      <c r="J206" s="53"/>
      <c r="K206" s="68" t="str">
        <f t="shared" si="28"/>
        <v/>
      </c>
      <c r="L206" s="46">
        <f t="shared" si="29"/>
        <v>1</v>
      </c>
      <c r="M206" s="47">
        <f t="shared" si="30"/>
        <v>0</v>
      </c>
      <c r="N206" s="5"/>
      <c r="O206" s="5"/>
    </row>
    <row r="207" spans="1:15" ht="36.9" customHeight="1" x14ac:dyDescent="0.3">
      <c r="A207" s="49">
        <v>116</v>
      </c>
      <c r="B207" s="29"/>
      <c r="C207" s="50"/>
      <c r="D207" s="50"/>
      <c r="E207" s="50"/>
      <c r="F207" s="50"/>
      <c r="G207" s="51"/>
      <c r="H207" s="50"/>
      <c r="I207" s="52"/>
      <c r="J207" s="53"/>
      <c r="K207" s="68" t="str">
        <f t="shared" si="28"/>
        <v/>
      </c>
      <c r="L207" s="46">
        <f t="shared" si="29"/>
        <v>1</v>
      </c>
      <c r="M207" s="47">
        <f t="shared" si="30"/>
        <v>0</v>
      </c>
      <c r="N207" s="5"/>
      <c r="O207" s="5"/>
    </row>
    <row r="208" spans="1:15" ht="36.9" customHeight="1" x14ac:dyDescent="0.3">
      <c r="A208" s="49">
        <v>117</v>
      </c>
      <c r="B208" s="29"/>
      <c r="C208" s="50"/>
      <c r="D208" s="50"/>
      <c r="E208" s="50"/>
      <c r="F208" s="50"/>
      <c r="G208" s="51"/>
      <c r="H208" s="50"/>
      <c r="I208" s="52"/>
      <c r="J208" s="53"/>
      <c r="K208" s="68" t="str">
        <f t="shared" si="28"/>
        <v/>
      </c>
      <c r="L208" s="46">
        <f t="shared" si="29"/>
        <v>1</v>
      </c>
      <c r="M208" s="47">
        <f t="shared" si="30"/>
        <v>0</v>
      </c>
      <c r="N208" s="5"/>
      <c r="O208" s="5"/>
    </row>
    <row r="209" spans="1:15" ht="36.9" customHeight="1" x14ac:dyDescent="0.3">
      <c r="A209" s="49">
        <v>118</v>
      </c>
      <c r="B209" s="29"/>
      <c r="C209" s="50"/>
      <c r="D209" s="50"/>
      <c r="E209" s="50"/>
      <c r="F209" s="50"/>
      <c r="G209" s="51"/>
      <c r="H209" s="50"/>
      <c r="I209" s="52"/>
      <c r="J209" s="53"/>
      <c r="K209" s="68" t="str">
        <f t="shared" si="28"/>
        <v/>
      </c>
      <c r="L209" s="46">
        <f t="shared" si="29"/>
        <v>1</v>
      </c>
      <c r="M209" s="47">
        <f t="shared" si="30"/>
        <v>0</v>
      </c>
      <c r="N209" s="5"/>
      <c r="O209" s="5"/>
    </row>
    <row r="210" spans="1:15" ht="36.9" customHeight="1" x14ac:dyDescent="0.3">
      <c r="A210" s="49">
        <v>119</v>
      </c>
      <c r="B210" s="29"/>
      <c r="C210" s="50"/>
      <c r="D210" s="50"/>
      <c r="E210" s="50"/>
      <c r="F210" s="50"/>
      <c r="G210" s="51"/>
      <c r="H210" s="50"/>
      <c r="I210" s="52"/>
      <c r="J210" s="53"/>
      <c r="K210" s="68" t="str">
        <f t="shared" si="28"/>
        <v/>
      </c>
      <c r="L210" s="46">
        <f t="shared" si="29"/>
        <v>1</v>
      </c>
      <c r="M210" s="47">
        <f t="shared" si="30"/>
        <v>0</v>
      </c>
      <c r="N210" s="5"/>
      <c r="O210" s="5"/>
    </row>
    <row r="211" spans="1:15" ht="36.9" customHeight="1" thickBot="1" x14ac:dyDescent="0.35">
      <c r="A211" s="60">
        <v>120</v>
      </c>
      <c r="B211" s="7"/>
      <c r="C211" s="54"/>
      <c r="D211" s="54"/>
      <c r="E211" s="54"/>
      <c r="F211" s="54"/>
      <c r="G211" s="55"/>
      <c r="H211" s="54"/>
      <c r="I211" s="56"/>
      <c r="J211" s="57"/>
      <c r="K211" s="68" t="str">
        <f t="shared" si="28"/>
        <v/>
      </c>
      <c r="L211" s="46">
        <f t="shared" si="29"/>
        <v>1</v>
      </c>
      <c r="M211" s="47">
        <f t="shared" si="30"/>
        <v>0</v>
      </c>
      <c r="N211" s="11">
        <f>IF(COUNTA(G197:J211)&gt;0,1,0)</f>
        <v>0</v>
      </c>
      <c r="O211" s="5"/>
    </row>
    <row r="212" spans="1:15" ht="36.9" customHeight="1" thickBot="1" x14ac:dyDescent="0.35">
      <c r="A212" s="134" t="s">
        <v>47</v>
      </c>
      <c r="B212" s="134"/>
      <c r="C212" s="134"/>
      <c r="D212" s="134"/>
      <c r="E212" s="134"/>
      <c r="F212" s="134"/>
      <c r="G212" s="135"/>
      <c r="H212" s="39" t="s">
        <v>23</v>
      </c>
      <c r="I212" s="23">
        <f>SUM(I197:I211)+I185</f>
        <v>0</v>
      </c>
      <c r="J212" s="85"/>
      <c r="K212" s="82"/>
      <c r="L212" s="81"/>
      <c r="M212" s="5"/>
      <c r="N212" s="5"/>
      <c r="O212" s="5"/>
    </row>
    <row r="213" spans="1:15" x14ac:dyDescent="0.3">
      <c r="A213" s="11" t="s">
        <v>42</v>
      </c>
      <c r="B213" s="5"/>
      <c r="C213" s="5"/>
      <c r="D213" s="5"/>
      <c r="E213" s="5"/>
      <c r="F213" s="5"/>
      <c r="G213" s="83"/>
      <c r="H213" s="5"/>
      <c r="I213" s="5"/>
      <c r="J213" s="5"/>
      <c r="K213" s="69" t="str">
        <f t="shared" ref="K213" si="31">IF(AND(I213&gt;0,J213=""),"KDV Dahil Tutar Yazılmalıdır.","")</f>
        <v/>
      </c>
      <c r="L213" s="81"/>
      <c r="M213" s="5"/>
      <c r="N213" s="5"/>
      <c r="O213" s="5"/>
    </row>
    <row r="214" spans="1:15" x14ac:dyDescent="0.3">
      <c r="A214" s="5"/>
      <c r="B214" s="5"/>
      <c r="C214" s="5"/>
      <c r="D214" s="5"/>
      <c r="E214" s="5"/>
      <c r="F214" s="5"/>
      <c r="G214" s="83"/>
      <c r="H214" s="5"/>
      <c r="I214" s="5"/>
      <c r="J214" s="5"/>
      <c r="K214" s="80"/>
      <c r="L214" s="81"/>
      <c r="M214" s="5"/>
      <c r="N214" s="5"/>
      <c r="O214" s="5"/>
    </row>
    <row r="215" spans="1:15" ht="21" x14ac:dyDescent="0.4">
      <c r="A215" s="5"/>
      <c r="B215" s="98" t="s">
        <v>20</v>
      </c>
      <c r="C215" s="99">
        <f ca="1">imzatarihi</f>
        <v>44824</v>
      </c>
      <c r="D215" s="101" t="s">
        <v>21</v>
      </c>
      <c r="E215" s="98" t="str">
        <f>IF(kurulusyetkilisi&gt;0,kurulusyetkilisi,"")</f>
        <v/>
      </c>
      <c r="F215" s="5"/>
      <c r="G215" s="83"/>
      <c r="H215" s="5"/>
      <c r="I215" s="5"/>
      <c r="J215" s="5"/>
      <c r="K215" s="80"/>
      <c r="L215" s="81"/>
      <c r="M215" s="5"/>
      <c r="N215" s="5"/>
      <c r="O215" s="5"/>
    </row>
    <row r="216" spans="1:15" ht="21" x14ac:dyDescent="0.4">
      <c r="A216" s="5"/>
      <c r="B216" s="100"/>
      <c r="C216" s="100"/>
      <c r="D216" s="101" t="s">
        <v>22</v>
      </c>
      <c r="E216" s="100"/>
      <c r="F216" s="5"/>
      <c r="G216" s="83"/>
      <c r="H216" s="5"/>
      <c r="I216" s="5"/>
      <c r="J216" s="5"/>
      <c r="K216" s="80"/>
      <c r="L216" s="81"/>
      <c r="M216" s="5"/>
      <c r="N216" s="5"/>
      <c r="O216" s="5"/>
    </row>
    <row r="217" spans="1:15" x14ac:dyDescent="0.3">
      <c r="A217" s="145" t="s">
        <v>31</v>
      </c>
      <c r="B217" s="145"/>
      <c r="C217" s="145"/>
      <c r="D217" s="145"/>
      <c r="E217" s="145"/>
      <c r="F217" s="145"/>
      <c r="G217" s="145"/>
      <c r="H217" s="145"/>
      <c r="I217" s="145"/>
      <c r="J217" s="145"/>
      <c r="K217" s="40"/>
      <c r="L217" s="41"/>
      <c r="M217" s="5"/>
      <c r="N217" s="5"/>
      <c r="O217" s="5"/>
    </row>
    <row r="218" spans="1:15" ht="15.6" customHeight="1" x14ac:dyDescent="0.3">
      <c r="A218" s="146" t="str">
        <f>IF(Yil&lt;&gt;"",CONCATENATE(Yil," yılına aittir."),"")</f>
        <v/>
      </c>
      <c r="B218" s="146"/>
      <c r="C218" s="146"/>
      <c r="D218" s="146"/>
      <c r="E218" s="146"/>
      <c r="F218" s="146"/>
      <c r="G218" s="146"/>
      <c r="H218" s="146"/>
      <c r="I218" s="146"/>
      <c r="J218" s="146"/>
      <c r="K218" s="75"/>
      <c r="L218" s="41"/>
      <c r="M218" s="76"/>
      <c r="N218" s="5"/>
      <c r="O218" s="5"/>
    </row>
    <row r="219" spans="1:15" ht="15.9" customHeight="1" thickBot="1" x14ac:dyDescent="0.35">
      <c r="A219" s="147" t="s">
        <v>34</v>
      </c>
      <c r="B219" s="147"/>
      <c r="C219" s="147"/>
      <c r="D219" s="147"/>
      <c r="E219" s="147"/>
      <c r="F219" s="147"/>
      <c r="G219" s="147"/>
      <c r="H219" s="147"/>
      <c r="I219" s="147"/>
      <c r="J219" s="147"/>
      <c r="K219" s="77"/>
      <c r="L219" s="78"/>
      <c r="M219" s="79"/>
      <c r="N219" s="5"/>
      <c r="O219" s="5"/>
    </row>
    <row r="220" spans="1:15" ht="31.5" customHeight="1" thickBot="1" x14ac:dyDescent="0.35">
      <c r="A220" s="148" t="s">
        <v>1</v>
      </c>
      <c r="B220" s="149"/>
      <c r="C220" s="148" t="str">
        <f>IF(ProjeNo&gt;0,ProjeNo,"")</f>
        <v/>
      </c>
      <c r="D220" s="150"/>
      <c r="E220" s="150"/>
      <c r="F220" s="150"/>
      <c r="G220" s="150"/>
      <c r="H220" s="150"/>
      <c r="I220" s="150"/>
      <c r="J220" s="149"/>
      <c r="K220" s="80"/>
      <c r="L220" s="81"/>
      <c r="M220" s="5"/>
      <c r="N220" s="5"/>
      <c r="O220" s="5"/>
    </row>
    <row r="221" spans="1:15" ht="31.5" customHeight="1" thickBot="1" x14ac:dyDescent="0.35">
      <c r="A221" s="136" t="s">
        <v>6</v>
      </c>
      <c r="B221" s="137"/>
      <c r="C221" s="138" t="str">
        <f>IF(ProjeAdi&gt;0,ProjeAdi,"")</f>
        <v/>
      </c>
      <c r="D221" s="139"/>
      <c r="E221" s="139"/>
      <c r="F221" s="139"/>
      <c r="G221" s="139"/>
      <c r="H221" s="139"/>
      <c r="I221" s="139"/>
      <c r="J221" s="140"/>
      <c r="K221" s="80"/>
      <c r="L221" s="81"/>
      <c r="M221" s="5"/>
      <c r="N221" s="5"/>
      <c r="O221" s="5"/>
    </row>
    <row r="222" spans="1:15" ht="51.9" customHeight="1" thickBot="1" x14ac:dyDescent="0.35">
      <c r="A222" s="141" t="s">
        <v>5</v>
      </c>
      <c r="B222" s="141" t="s">
        <v>32</v>
      </c>
      <c r="C222" s="141" t="s">
        <v>33</v>
      </c>
      <c r="D222" s="141" t="s">
        <v>30</v>
      </c>
      <c r="E222" s="141" t="s">
        <v>29</v>
      </c>
      <c r="F222" s="141" t="s">
        <v>46</v>
      </c>
      <c r="G222" s="143" t="s">
        <v>24</v>
      </c>
      <c r="H222" s="141" t="s">
        <v>25</v>
      </c>
      <c r="I222" s="30" t="s">
        <v>26</v>
      </c>
      <c r="J222" s="30" t="s">
        <v>26</v>
      </c>
      <c r="K222" s="80"/>
      <c r="L222" s="81"/>
      <c r="M222" s="5"/>
      <c r="N222" s="5"/>
      <c r="O222" s="5"/>
    </row>
    <row r="223" spans="1:15" ht="16.2" thickBot="1" x14ac:dyDescent="0.35">
      <c r="A223" s="142"/>
      <c r="B223" s="142"/>
      <c r="C223" s="142"/>
      <c r="D223" s="142"/>
      <c r="E223" s="142"/>
      <c r="F223" s="142"/>
      <c r="G223" s="144"/>
      <c r="H223" s="142"/>
      <c r="I223" s="44" t="s">
        <v>27</v>
      </c>
      <c r="J223" s="44" t="s">
        <v>28</v>
      </c>
      <c r="K223" s="80"/>
      <c r="L223" s="81"/>
      <c r="M223" s="5"/>
      <c r="N223" s="5"/>
      <c r="O223" s="5"/>
    </row>
    <row r="224" spans="1:15" ht="36.9" customHeight="1" x14ac:dyDescent="0.3">
      <c r="A224" s="61">
        <v>121</v>
      </c>
      <c r="B224" s="6"/>
      <c r="C224" s="32"/>
      <c r="D224" s="32"/>
      <c r="E224" s="32"/>
      <c r="F224" s="32"/>
      <c r="G224" s="34"/>
      <c r="H224" s="32"/>
      <c r="I224" s="45"/>
      <c r="J224" s="35"/>
      <c r="K224" s="68" t="str">
        <f>IF(AND(COUNTA(B224:F224)&gt;0,L224=1),"Belge Tarihi,Belge Numarası ve KDV Dahil Tutar doldurulduktan sonra KDV Hariç Tutar doldurulabilir.","")</f>
        <v/>
      </c>
      <c r="L224" s="46">
        <f>IF(COUNTA(G224:H224)+COUNTA(J224)=3,0,1)</f>
        <v>1</v>
      </c>
      <c r="M224" s="47">
        <f>IF(L224=1,0,100000000)</f>
        <v>0</v>
      </c>
      <c r="N224" s="5"/>
      <c r="O224" s="5"/>
    </row>
    <row r="225" spans="1:15" ht="36.9" customHeight="1" x14ac:dyDescent="0.3">
      <c r="A225" s="62">
        <v>122</v>
      </c>
      <c r="B225" s="66"/>
      <c r="C225" s="33"/>
      <c r="D225" s="33"/>
      <c r="E225" s="33"/>
      <c r="F225" s="33"/>
      <c r="G225" s="37"/>
      <c r="H225" s="33"/>
      <c r="I225" s="48"/>
      <c r="J225" s="38"/>
      <c r="K225" s="68" t="str">
        <f t="shared" ref="K225:K238" si="32">IF(AND(COUNTA(B225:F225)&gt;0,L225=1),"Belge Tarihi,Belge Numarası ve KDV Dahil Tutar doldurulduktan sonra KDV Hariç Tutar doldurulabilir.","")</f>
        <v/>
      </c>
      <c r="L225" s="46">
        <f t="shared" ref="L225:L238" si="33">IF(COUNTA(G225:H225)+COUNTA(J225)=3,0,1)</f>
        <v>1</v>
      </c>
      <c r="M225" s="47">
        <f t="shared" ref="M225:M238" si="34">IF(L225=1,0,100000000)</f>
        <v>0</v>
      </c>
      <c r="N225" s="5"/>
      <c r="O225" s="5"/>
    </row>
    <row r="226" spans="1:15" ht="36.9" customHeight="1" x14ac:dyDescent="0.3">
      <c r="A226" s="62">
        <v>123</v>
      </c>
      <c r="B226" s="66"/>
      <c r="C226" s="33"/>
      <c r="D226" s="33"/>
      <c r="E226" s="33"/>
      <c r="F226" s="33"/>
      <c r="G226" s="37"/>
      <c r="H226" s="33"/>
      <c r="I226" s="48"/>
      <c r="J226" s="38"/>
      <c r="K226" s="68" t="str">
        <f t="shared" si="32"/>
        <v/>
      </c>
      <c r="L226" s="46">
        <f t="shared" si="33"/>
        <v>1</v>
      </c>
      <c r="M226" s="47">
        <f t="shared" si="34"/>
        <v>0</v>
      </c>
      <c r="N226" s="5"/>
      <c r="O226" s="5"/>
    </row>
    <row r="227" spans="1:15" ht="36.9" customHeight="1" x14ac:dyDescent="0.3">
      <c r="A227" s="62">
        <v>124</v>
      </c>
      <c r="B227" s="66"/>
      <c r="C227" s="33"/>
      <c r="D227" s="33"/>
      <c r="E227" s="33"/>
      <c r="F227" s="33"/>
      <c r="G227" s="37"/>
      <c r="H227" s="33"/>
      <c r="I227" s="48"/>
      <c r="J227" s="38"/>
      <c r="K227" s="68" t="str">
        <f t="shared" si="32"/>
        <v/>
      </c>
      <c r="L227" s="46">
        <f t="shared" si="33"/>
        <v>1</v>
      </c>
      <c r="M227" s="47">
        <f t="shared" si="34"/>
        <v>0</v>
      </c>
      <c r="N227" s="5"/>
      <c r="O227" s="5"/>
    </row>
    <row r="228" spans="1:15" ht="36.9" customHeight="1" x14ac:dyDescent="0.3">
      <c r="A228" s="62">
        <v>125</v>
      </c>
      <c r="B228" s="66"/>
      <c r="C228" s="33"/>
      <c r="D228" s="33"/>
      <c r="E228" s="33"/>
      <c r="F228" s="33"/>
      <c r="G228" s="37"/>
      <c r="H228" s="33"/>
      <c r="I228" s="48"/>
      <c r="J228" s="38"/>
      <c r="K228" s="68" t="str">
        <f t="shared" si="32"/>
        <v/>
      </c>
      <c r="L228" s="46">
        <f t="shared" si="33"/>
        <v>1</v>
      </c>
      <c r="M228" s="47">
        <f t="shared" si="34"/>
        <v>0</v>
      </c>
      <c r="N228" s="84"/>
      <c r="O228" s="84"/>
    </row>
    <row r="229" spans="1:15" ht="36.9" customHeight="1" x14ac:dyDescent="0.3">
      <c r="A229" s="62">
        <v>126</v>
      </c>
      <c r="B229" s="66"/>
      <c r="C229" s="33"/>
      <c r="D229" s="33"/>
      <c r="E229" s="33"/>
      <c r="F229" s="33"/>
      <c r="G229" s="37"/>
      <c r="H229" s="33"/>
      <c r="I229" s="48"/>
      <c r="J229" s="38"/>
      <c r="K229" s="68" t="str">
        <f t="shared" si="32"/>
        <v/>
      </c>
      <c r="L229" s="46">
        <f t="shared" si="33"/>
        <v>1</v>
      </c>
      <c r="M229" s="47">
        <f t="shared" si="34"/>
        <v>0</v>
      </c>
      <c r="N229" s="5"/>
      <c r="O229" s="5"/>
    </row>
    <row r="230" spans="1:15" ht="36.9" customHeight="1" x14ac:dyDescent="0.3">
      <c r="A230" s="62">
        <v>127</v>
      </c>
      <c r="B230" s="29"/>
      <c r="C230" s="50"/>
      <c r="D230" s="50"/>
      <c r="E230" s="50"/>
      <c r="F230" s="50"/>
      <c r="G230" s="51"/>
      <c r="H230" s="50"/>
      <c r="I230" s="52"/>
      <c r="J230" s="53"/>
      <c r="K230" s="68" t="str">
        <f t="shared" si="32"/>
        <v/>
      </c>
      <c r="L230" s="46">
        <f t="shared" si="33"/>
        <v>1</v>
      </c>
      <c r="M230" s="47">
        <f t="shared" si="34"/>
        <v>0</v>
      </c>
      <c r="N230" s="5"/>
      <c r="O230" s="5"/>
    </row>
    <row r="231" spans="1:15" ht="36.9" customHeight="1" x14ac:dyDescent="0.3">
      <c r="A231" s="63">
        <v>128</v>
      </c>
      <c r="B231" s="29"/>
      <c r="C231" s="50"/>
      <c r="D231" s="50"/>
      <c r="E231" s="50"/>
      <c r="F231" s="50"/>
      <c r="G231" s="51"/>
      <c r="H231" s="50"/>
      <c r="I231" s="52"/>
      <c r="J231" s="53"/>
      <c r="K231" s="68" t="str">
        <f t="shared" si="32"/>
        <v/>
      </c>
      <c r="L231" s="46">
        <f t="shared" si="33"/>
        <v>1</v>
      </c>
      <c r="M231" s="47">
        <f t="shared" si="34"/>
        <v>0</v>
      </c>
      <c r="N231" s="5"/>
      <c r="O231" s="5"/>
    </row>
    <row r="232" spans="1:15" ht="36.9" customHeight="1" x14ac:dyDescent="0.3">
      <c r="A232" s="63">
        <v>129</v>
      </c>
      <c r="B232" s="29"/>
      <c r="C232" s="50"/>
      <c r="D232" s="50"/>
      <c r="E232" s="50"/>
      <c r="F232" s="50"/>
      <c r="G232" s="51"/>
      <c r="H232" s="50"/>
      <c r="I232" s="52"/>
      <c r="J232" s="53"/>
      <c r="K232" s="68" t="str">
        <f t="shared" si="32"/>
        <v/>
      </c>
      <c r="L232" s="46">
        <f t="shared" si="33"/>
        <v>1</v>
      </c>
      <c r="M232" s="47">
        <f t="shared" si="34"/>
        <v>0</v>
      </c>
      <c r="N232" s="5"/>
      <c r="O232" s="5"/>
    </row>
    <row r="233" spans="1:15" ht="36.9" customHeight="1" x14ac:dyDescent="0.3">
      <c r="A233" s="63">
        <v>130</v>
      </c>
      <c r="B233" s="29"/>
      <c r="C233" s="50"/>
      <c r="D233" s="50"/>
      <c r="E233" s="50"/>
      <c r="F233" s="50"/>
      <c r="G233" s="51"/>
      <c r="H233" s="50"/>
      <c r="I233" s="52"/>
      <c r="J233" s="53"/>
      <c r="K233" s="68" t="str">
        <f t="shared" si="32"/>
        <v/>
      </c>
      <c r="L233" s="46">
        <f t="shared" si="33"/>
        <v>1</v>
      </c>
      <c r="M233" s="47">
        <f t="shared" si="34"/>
        <v>0</v>
      </c>
      <c r="N233" s="5"/>
      <c r="O233" s="5"/>
    </row>
    <row r="234" spans="1:15" ht="36.9" customHeight="1" x14ac:dyDescent="0.3">
      <c r="A234" s="63">
        <v>131</v>
      </c>
      <c r="B234" s="29"/>
      <c r="C234" s="50"/>
      <c r="D234" s="50"/>
      <c r="E234" s="50"/>
      <c r="F234" s="50"/>
      <c r="G234" s="51"/>
      <c r="H234" s="50"/>
      <c r="I234" s="52"/>
      <c r="J234" s="53"/>
      <c r="K234" s="68" t="str">
        <f t="shared" si="32"/>
        <v/>
      </c>
      <c r="L234" s="46">
        <f t="shared" si="33"/>
        <v>1</v>
      </c>
      <c r="M234" s="47">
        <f t="shared" si="34"/>
        <v>0</v>
      </c>
      <c r="N234" s="5"/>
      <c r="O234" s="5"/>
    </row>
    <row r="235" spans="1:15" ht="36.9" customHeight="1" x14ac:dyDescent="0.3">
      <c r="A235" s="63">
        <v>132</v>
      </c>
      <c r="B235" s="29"/>
      <c r="C235" s="50"/>
      <c r="D235" s="50"/>
      <c r="E235" s="50"/>
      <c r="F235" s="50"/>
      <c r="G235" s="51"/>
      <c r="H235" s="50"/>
      <c r="I235" s="52"/>
      <c r="J235" s="53"/>
      <c r="K235" s="68" t="str">
        <f t="shared" si="32"/>
        <v/>
      </c>
      <c r="L235" s="46">
        <f t="shared" si="33"/>
        <v>1</v>
      </c>
      <c r="M235" s="47">
        <f t="shared" si="34"/>
        <v>0</v>
      </c>
      <c r="N235" s="5"/>
      <c r="O235" s="5"/>
    </row>
    <row r="236" spans="1:15" ht="36.9" customHeight="1" x14ac:dyDescent="0.3">
      <c r="A236" s="63">
        <v>133</v>
      </c>
      <c r="B236" s="29"/>
      <c r="C236" s="50"/>
      <c r="D236" s="50"/>
      <c r="E236" s="50"/>
      <c r="F236" s="50"/>
      <c r="G236" s="51"/>
      <c r="H236" s="50"/>
      <c r="I236" s="52"/>
      <c r="J236" s="53"/>
      <c r="K236" s="68" t="str">
        <f t="shared" si="32"/>
        <v/>
      </c>
      <c r="L236" s="46">
        <f t="shared" si="33"/>
        <v>1</v>
      </c>
      <c r="M236" s="47">
        <f t="shared" si="34"/>
        <v>0</v>
      </c>
      <c r="N236" s="5"/>
      <c r="O236" s="5"/>
    </row>
    <row r="237" spans="1:15" ht="36.9" customHeight="1" x14ac:dyDescent="0.3">
      <c r="A237" s="63">
        <v>134</v>
      </c>
      <c r="B237" s="29"/>
      <c r="C237" s="50"/>
      <c r="D237" s="50"/>
      <c r="E237" s="50"/>
      <c r="F237" s="50"/>
      <c r="G237" s="51"/>
      <c r="H237" s="50"/>
      <c r="I237" s="52"/>
      <c r="J237" s="53"/>
      <c r="K237" s="68" t="str">
        <f t="shared" si="32"/>
        <v/>
      </c>
      <c r="L237" s="46">
        <f t="shared" si="33"/>
        <v>1</v>
      </c>
      <c r="M237" s="47">
        <f t="shared" si="34"/>
        <v>0</v>
      </c>
      <c r="N237" s="5"/>
      <c r="O237" s="5"/>
    </row>
    <row r="238" spans="1:15" ht="36.9" customHeight="1" thickBot="1" x14ac:dyDescent="0.35">
      <c r="A238" s="64">
        <v>135</v>
      </c>
      <c r="B238" s="7"/>
      <c r="C238" s="54"/>
      <c r="D238" s="54"/>
      <c r="E238" s="54"/>
      <c r="F238" s="54"/>
      <c r="G238" s="55"/>
      <c r="H238" s="54"/>
      <c r="I238" s="56"/>
      <c r="J238" s="57"/>
      <c r="K238" s="68" t="str">
        <f t="shared" si="32"/>
        <v/>
      </c>
      <c r="L238" s="46">
        <f t="shared" si="33"/>
        <v>1</v>
      </c>
      <c r="M238" s="47">
        <f t="shared" si="34"/>
        <v>0</v>
      </c>
      <c r="N238" s="11">
        <f>IF(COUNTA(G224:J238)&gt;0,1,0)</f>
        <v>0</v>
      </c>
      <c r="O238" s="5"/>
    </row>
    <row r="239" spans="1:15" ht="36.9" customHeight="1" thickBot="1" x14ac:dyDescent="0.35">
      <c r="A239" s="134" t="s">
        <v>47</v>
      </c>
      <c r="B239" s="134"/>
      <c r="C239" s="134"/>
      <c r="D239" s="134"/>
      <c r="E239" s="134"/>
      <c r="F239" s="134"/>
      <c r="G239" s="135"/>
      <c r="H239" s="39" t="s">
        <v>23</v>
      </c>
      <c r="I239" s="23">
        <f>SUM(I224:I238)+I212</f>
        <v>0</v>
      </c>
      <c r="J239" s="85"/>
      <c r="K239" s="82"/>
      <c r="L239" s="81"/>
      <c r="M239" s="5"/>
      <c r="N239" s="5"/>
      <c r="O239" s="5"/>
    </row>
    <row r="240" spans="1:15" x14ac:dyDescent="0.3">
      <c r="A240" s="11" t="s">
        <v>42</v>
      </c>
      <c r="B240" s="5"/>
      <c r="C240" s="5"/>
      <c r="D240" s="5"/>
      <c r="E240" s="5"/>
      <c r="F240" s="5"/>
      <c r="G240" s="83"/>
      <c r="H240" s="5"/>
      <c r="I240" s="5"/>
      <c r="J240" s="5"/>
      <c r="K240" s="69" t="str">
        <f t="shared" ref="K240" si="35">IF(AND(I240&gt;0,J240=""),"KDV Dahil Tutar Yazılmalıdır.","")</f>
        <v/>
      </c>
      <c r="L240" s="81"/>
      <c r="M240" s="5"/>
      <c r="N240" s="5"/>
      <c r="O240" s="5"/>
    </row>
    <row r="241" spans="1:15" x14ac:dyDescent="0.3">
      <c r="A241" s="5"/>
      <c r="B241" s="5"/>
      <c r="C241" s="5"/>
      <c r="D241" s="5"/>
      <c r="E241" s="5"/>
      <c r="F241" s="5"/>
      <c r="G241" s="83"/>
      <c r="H241" s="5"/>
      <c r="I241" s="5"/>
      <c r="J241" s="5"/>
      <c r="K241" s="80"/>
      <c r="L241" s="81"/>
      <c r="M241" s="5"/>
      <c r="N241" s="5"/>
      <c r="O241" s="5"/>
    </row>
    <row r="242" spans="1:15" ht="21" x14ac:dyDescent="0.4">
      <c r="A242" s="5"/>
      <c r="B242" s="98" t="s">
        <v>20</v>
      </c>
      <c r="C242" s="99">
        <f ca="1">imzatarihi</f>
        <v>44824</v>
      </c>
      <c r="D242" s="101" t="s">
        <v>21</v>
      </c>
      <c r="E242" s="98" t="str">
        <f>IF(kurulusyetkilisi&gt;0,kurulusyetkilisi,"")</f>
        <v/>
      </c>
      <c r="F242" s="5"/>
      <c r="G242" s="83"/>
      <c r="H242" s="5"/>
      <c r="I242" s="5"/>
      <c r="J242" s="5"/>
      <c r="K242" s="80"/>
      <c r="L242" s="81"/>
      <c r="M242" s="5"/>
      <c r="N242" s="5"/>
      <c r="O242" s="5"/>
    </row>
    <row r="243" spans="1:15" ht="21" x14ac:dyDescent="0.4">
      <c r="A243" s="5"/>
      <c r="B243" s="100"/>
      <c r="C243" s="100"/>
      <c r="D243" s="101" t="s">
        <v>22</v>
      </c>
      <c r="E243" s="100"/>
      <c r="F243" s="5"/>
      <c r="G243" s="83"/>
      <c r="H243" s="5"/>
      <c r="I243" s="5"/>
      <c r="J243" s="5"/>
      <c r="K243" s="80"/>
      <c r="L243" s="81"/>
      <c r="M243" s="5"/>
      <c r="N243" s="5"/>
      <c r="O243" s="5"/>
    </row>
    <row r="244" spans="1:15" x14ac:dyDescent="0.3">
      <c r="A244" s="145" t="s">
        <v>31</v>
      </c>
      <c r="B244" s="145"/>
      <c r="C244" s="145"/>
      <c r="D244" s="145"/>
      <c r="E244" s="145"/>
      <c r="F244" s="145"/>
      <c r="G244" s="145"/>
      <c r="H244" s="145"/>
      <c r="I244" s="145"/>
      <c r="J244" s="145"/>
      <c r="K244" s="40"/>
      <c r="L244" s="41"/>
      <c r="M244" s="5"/>
      <c r="N244" s="5"/>
      <c r="O244" s="5"/>
    </row>
    <row r="245" spans="1:15" ht="15.6" customHeight="1" x14ac:dyDescent="0.3">
      <c r="A245" s="146" t="str">
        <f>IF(Yil&lt;&gt;"",CONCATENATE(Yil," yılına aittir."),"")</f>
        <v/>
      </c>
      <c r="B245" s="146"/>
      <c r="C245" s="146"/>
      <c r="D245" s="146"/>
      <c r="E245" s="146"/>
      <c r="F245" s="146"/>
      <c r="G245" s="146"/>
      <c r="H245" s="146"/>
      <c r="I245" s="146"/>
      <c r="J245" s="146"/>
      <c r="K245" s="75"/>
      <c r="L245" s="41"/>
      <c r="M245" s="76"/>
      <c r="N245" s="5"/>
      <c r="O245" s="5"/>
    </row>
    <row r="246" spans="1:15" ht="15.9" customHeight="1" thickBot="1" x14ac:dyDescent="0.35">
      <c r="A246" s="147" t="s">
        <v>34</v>
      </c>
      <c r="B246" s="147"/>
      <c r="C246" s="147"/>
      <c r="D246" s="147"/>
      <c r="E246" s="147"/>
      <c r="F246" s="147"/>
      <c r="G246" s="147"/>
      <c r="H246" s="147"/>
      <c r="I246" s="147"/>
      <c r="J246" s="147"/>
      <c r="K246" s="77"/>
      <c r="L246" s="78"/>
      <c r="M246" s="79"/>
      <c r="N246" s="5"/>
      <c r="O246" s="5"/>
    </row>
    <row r="247" spans="1:15" ht="31.5" customHeight="1" thickBot="1" x14ac:dyDescent="0.35">
      <c r="A247" s="148" t="s">
        <v>1</v>
      </c>
      <c r="B247" s="149"/>
      <c r="C247" s="148" t="str">
        <f>IF(ProjeNo&gt;0,ProjeNo,"")</f>
        <v/>
      </c>
      <c r="D247" s="150"/>
      <c r="E247" s="150"/>
      <c r="F247" s="150"/>
      <c r="G247" s="150"/>
      <c r="H247" s="150"/>
      <c r="I247" s="150"/>
      <c r="J247" s="149"/>
      <c r="K247" s="80"/>
      <c r="L247" s="81"/>
      <c r="M247" s="5"/>
      <c r="N247" s="5"/>
      <c r="O247" s="5"/>
    </row>
    <row r="248" spans="1:15" ht="31.5" customHeight="1" thickBot="1" x14ac:dyDescent="0.35">
      <c r="A248" s="136" t="s">
        <v>6</v>
      </c>
      <c r="B248" s="137"/>
      <c r="C248" s="138" t="str">
        <f>IF(ProjeAdi&gt;0,ProjeAdi,"")</f>
        <v/>
      </c>
      <c r="D248" s="139"/>
      <c r="E248" s="139"/>
      <c r="F248" s="139"/>
      <c r="G248" s="139"/>
      <c r="H248" s="139"/>
      <c r="I248" s="139"/>
      <c r="J248" s="140"/>
      <c r="K248" s="80"/>
      <c r="L248" s="81"/>
      <c r="M248" s="5"/>
      <c r="N248" s="5"/>
      <c r="O248" s="5"/>
    </row>
    <row r="249" spans="1:15" ht="51.9" customHeight="1" thickBot="1" x14ac:dyDescent="0.35">
      <c r="A249" s="141" t="s">
        <v>5</v>
      </c>
      <c r="B249" s="141" t="s">
        <v>32</v>
      </c>
      <c r="C249" s="141" t="s">
        <v>33</v>
      </c>
      <c r="D249" s="141" t="s">
        <v>30</v>
      </c>
      <c r="E249" s="141" t="s">
        <v>29</v>
      </c>
      <c r="F249" s="141" t="s">
        <v>46</v>
      </c>
      <c r="G249" s="143" t="s">
        <v>24</v>
      </c>
      <c r="H249" s="141" t="s">
        <v>25</v>
      </c>
      <c r="I249" s="30" t="s">
        <v>26</v>
      </c>
      <c r="J249" s="30" t="s">
        <v>26</v>
      </c>
      <c r="K249" s="80"/>
      <c r="L249" s="81"/>
      <c r="M249" s="5"/>
      <c r="N249" s="5"/>
      <c r="O249" s="5"/>
    </row>
    <row r="250" spans="1:15" ht="16.2" thickBot="1" x14ac:dyDescent="0.35">
      <c r="A250" s="142"/>
      <c r="B250" s="142"/>
      <c r="C250" s="142"/>
      <c r="D250" s="142"/>
      <c r="E250" s="142"/>
      <c r="F250" s="142"/>
      <c r="G250" s="144"/>
      <c r="H250" s="142"/>
      <c r="I250" s="44" t="s">
        <v>27</v>
      </c>
      <c r="J250" s="44" t="s">
        <v>28</v>
      </c>
      <c r="K250" s="80"/>
      <c r="L250" s="81"/>
      <c r="M250" s="5"/>
      <c r="N250" s="5"/>
      <c r="O250" s="5"/>
    </row>
    <row r="251" spans="1:15" ht="36.9" customHeight="1" x14ac:dyDescent="0.3">
      <c r="A251" s="61">
        <v>136</v>
      </c>
      <c r="B251" s="6"/>
      <c r="C251" s="32"/>
      <c r="D251" s="32"/>
      <c r="E251" s="32"/>
      <c r="F251" s="32"/>
      <c r="G251" s="34"/>
      <c r="H251" s="32"/>
      <c r="I251" s="45"/>
      <c r="J251" s="35"/>
      <c r="K251" s="68" t="str">
        <f>IF(AND(COUNTA(B251:F251)&gt;0,L251=1),"Belge Tarihi,Belge Numarası ve KDV Dahil Tutar doldurulduktan sonra KDV Hariç Tutar doldurulabilir.","")</f>
        <v/>
      </c>
      <c r="L251" s="46">
        <f>IF(COUNTA(G251:H251)+COUNTA(J251)=3,0,1)</f>
        <v>1</v>
      </c>
      <c r="M251" s="47">
        <f>IF(L251=1,0,100000000)</f>
        <v>0</v>
      </c>
      <c r="N251" s="5"/>
      <c r="O251" s="5"/>
    </row>
    <row r="252" spans="1:15" ht="36.9" customHeight="1" x14ac:dyDescent="0.3">
      <c r="A252" s="62">
        <v>137</v>
      </c>
      <c r="B252" s="66"/>
      <c r="C252" s="33"/>
      <c r="D252" s="33"/>
      <c r="E252" s="33"/>
      <c r="F252" s="33"/>
      <c r="G252" s="37"/>
      <c r="H252" s="33"/>
      <c r="I252" s="48"/>
      <c r="J252" s="38"/>
      <c r="K252" s="68" t="str">
        <f t="shared" ref="K252:K265" si="36">IF(AND(COUNTA(B252:F252)&gt;0,L252=1),"Belge Tarihi,Belge Numarası ve KDV Dahil Tutar doldurulduktan sonra KDV Hariç Tutar doldurulabilir.","")</f>
        <v/>
      </c>
      <c r="L252" s="46">
        <f t="shared" ref="L252:L265" si="37">IF(COUNTA(G252:H252)+COUNTA(J252)=3,0,1)</f>
        <v>1</v>
      </c>
      <c r="M252" s="47">
        <f t="shared" ref="M252:M265" si="38">IF(L252=1,0,100000000)</f>
        <v>0</v>
      </c>
      <c r="N252" s="5"/>
      <c r="O252" s="5"/>
    </row>
    <row r="253" spans="1:15" ht="36.9" customHeight="1" x14ac:dyDescent="0.3">
      <c r="A253" s="62">
        <v>138</v>
      </c>
      <c r="B253" s="66"/>
      <c r="C253" s="33"/>
      <c r="D253" s="33"/>
      <c r="E253" s="33"/>
      <c r="F253" s="33"/>
      <c r="G253" s="37"/>
      <c r="H253" s="33"/>
      <c r="I253" s="48"/>
      <c r="J253" s="38"/>
      <c r="K253" s="68" t="str">
        <f t="shared" si="36"/>
        <v/>
      </c>
      <c r="L253" s="46">
        <f t="shared" si="37"/>
        <v>1</v>
      </c>
      <c r="M253" s="47">
        <f t="shared" si="38"/>
        <v>0</v>
      </c>
      <c r="N253" s="5"/>
      <c r="O253" s="5"/>
    </row>
    <row r="254" spans="1:15" ht="36.9" customHeight="1" x14ac:dyDescent="0.3">
      <c r="A254" s="62">
        <v>139</v>
      </c>
      <c r="B254" s="66"/>
      <c r="C254" s="33"/>
      <c r="D254" s="33"/>
      <c r="E254" s="33"/>
      <c r="F254" s="33"/>
      <c r="G254" s="37"/>
      <c r="H254" s="33"/>
      <c r="I254" s="48"/>
      <c r="J254" s="38"/>
      <c r="K254" s="68" t="str">
        <f t="shared" si="36"/>
        <v/>
      </c>
      <c r="L254" s="46">
        <f t="shared" si="37"/>
        <v>1</v>
      </c>
      <c r="M254" s="47">
        <f t="shared" si="38"/>
        <v>0</v>
      </c>
      <c r="N254" s="5"/>
      <c r="O254" s="5"/>
    </row>
    <row r="255" spans="1:15" ht="36.9" customHeight="1" x14ac:dyDescent="0.3">
      <c r="A255" s="62">
        <v>140</v>
      </c>
      <c r="B255" s="66"/>
      <c r="C255" s="33"/>
      <c r="D255" s="33"/>
      <c r="E255" s="33"/>
      <c r="F255" s="33"/>
      <c r="G255" s="37"/>
      <c r="H255" s="33"/>
      <c r="I255" s="48"/>
      <c r="J255" s="38"/>
      <c r="K255" s="68" t="str">
        <f t="shared" si="36"/>
        <v/>
      </c>
      <c r="L255" s="46">
        <f t="shared" si="37"/>
        <v>1</v>
      </c>
      <c r="M255" s="47">
        <f t="shared" si="38"/>
        <v>0</v>
      </c>
      <c r="N255" s="5"/>
      <c r="O255" s="5"/>
    </row>
    <row r="256" spans="1:15" ht="36.9" customHeight="1" x14ac:dyDescent="0.3">
      <c r="A256" s="62">
        <v>141</v>
      </c>
      <c r="B256" s="66"/>
      <c r="C256" s="33"/>
      <c r="D256" s="33"/>
      <c r="E256" s="33"/>
      <c r="F256" s="33"/>
      <c r="G256" s="37"/>
      <c r="H256" s="33"/>
      <c r="I256" s="48"/>
      <c r="J256" s="38"/>
      <c r="K256" s="68" t="str">
        <f t="shared" si="36"/>
        <v/>
      </c>
      <c r="L256" s="46">
        <f t="shared" si="37"/>
        <v>1</v>
      </c>
      <c r="M256" s="47">
        <f t="shared" si="38"/>
        <v>0</v>
      </c>
      <c r="N256" s="5"/>
      <c r="O256" s="5"/>
    </row>
    <row r="257" spans="1:15" ht="36.9" customHeight="1" x14ac:dyDescent="0.3">
      <c r="A257" s="63">
        <v>142</v>
      </c>
      <c r="B257" s="29"/>
      <c r="C257" s="50"/>
      <c r="D257" s="50"/>
      <c r="E257" s="50"/>
      <c r="F257" s="50"/>
      <c r="G257" s="51"/>
      <c r="H257" s="50"/>
      <c r="I257" s="52"/>
      <c r="J257" s="53"/>
      <c r="K257" s="68" t="str">
        <f t="shared" si="36"/>
        <v/>
      </c>
      <c r="L257" s="46">
        <f t="shared" si="37"/>
        <v>1</v>
      </c>
      <c r="M257" s="47">
        <f t="shared" si="38"/>
        <v>0</v>
      </c>
      <c r="N257" s="5"/>
      <c r="O257" s="5"/>
    </row>
    <row r="258" spans="1:15" ht="36.9" customHeight="1" x14ac:dyDescent="0.3">
      <c r="A258" s="63">
        <v>143</v>
      </c>
      <c r="B258" s="29"/>
      <c r="C258" s="50"/>
      <c r="D258" s="50"/>
      <c r="E258" s="50"/>
      <c r="F258" s="50"/>
      <c r="G258" s="51"/>
      <c r="H258" s="50"/>
      <c r="I258" s="52"/>
      <c r="J258" s="53"/>
      <c r="K258" s="68" t="str">
        <f t="shared" si="36"/>
        <v/>
      </c>
      <c r="L258" s="46">
        <f t="shared" si="37"/>
        <v>1</v>
      </c>
      <c r="M258" s="47">
        <f t="shared" si="38"/>
        <v>0</v>
      </c>
      <c r="N258" s="84"/>
      <c r="O258" s="84"/>
    </row>
    <row r="259" spans="1:15" ht="36.9" customHeight="1" x14ac:dyDescent="0.3">
      <c r="A259" s="63">
        <v>144</v>
      </c>
      <c r="B259" s="29"/>
      <c r="C259" s="50"/>
      <c r="D259" s="50"/>
      <c r="E259" s="50"/>
      <c r="F259" s="50"/>
      <c r="G259" s="51"/>
      <c r="H259" s="50"/>
      <c r="I259" s="52"/>
      <c r="J259" s="53"/>
      <c r="K259" s="68" t="str">
        <f t="shared" si="36"/>
        <v/>
      </c>
      <c r="L259" s="46">
        <f t="shared" si="37"/>
        <v>1</v>
      </c>
      <c r="M259" s="47">
        <f t="shared" si="38"/>
        <v>0</v>
      </c>
      <c r="N259" s="5"/>
      <c r="O259" s="5"/>
    </row>
    <row r="260" spans="1:15" ht="36.9" customHeight="1" x14ac:dyDescent="0.3">
      <c r="A260" s="63">
        <v>145</v>
      </c>
      <c r="B260" s="29"/>
      <c r="C260" s="50"/>
      <c r="D260" s="50"/>
      <c r="E260" s="50"/>
      <c r="F260" s="50"/>
      <c r="G260" s="51"/>
      <c r="H260" s="50"/>
      <c r="I260" s="52"/>
      <c r="J260" s="53"/>
      <c r="K260" s="68" t="str">
        <f t="shared" si="36"/>
        <v/>
      </c>
      <c r="L260" s="46">
        <f t="shared" si="37"/>
        <v>1</v>
      </c>
      <c r="M260" s="47">
        <f t="shared" si="38"/>
        <v>0</v>
      </c>
      <c r="N260" s="5"/>
      <c r="O260" s="5"/>
    </row>
    <row r="261" spans="1:15" ht="36.9" customHeight="1" x14ac:dyDescent="0.3">
      <c r="A261" s="63">
        <v>146</v>
      </c>
      <c r="B261" s="29"/>
      <c r="C261" s="50"/>
      <c r="D261" s="50"/>
      <c r="E261" s="50"/>
      <c r="F261" s="50"/>
      <c r="G261" s="51"/>
      <c r="H261" s="50"/>
      <c r="I261" s="52"/>
      <c r="J261" s="53"/>
      <c r="K261" s="68" t="str">
        <f t="shared" si="36"/>
        <v/>
      </c>
      <c r="L261" s="46">
        <f t="shared" si="37"/>
        <v>1</v>
      </c>
      <c r="M261" s="47">
        <f t="shared" si="38"/>
        <v>0</v>
      </c>
      <c r="N261" s="5"/>
      <c r="O261" s="5"/>
    </row>
    <row r="262" spans="1:15" ht="36.9" customHeight="1" x14ac:dyDescent="0.3">
      <c r="A262" s="63">
        <v>147</v>
      </c>
      <c r="B262" s="29"/>
      <c r="C262" s="50"/>
      <c r="D262" s="50"/>
      <c r="E262" s="50"/>
      <c r="F262" s="50"/>
      <c r="G262" s="51"/>
      <c r="H262" s="50"/>
      <c r="I262" s="52"/>
      <c r="J262" s="53"/>
      <c r="K262" s="68" t="str">
        <f t="shared" si="36"/>
        <v/>
      </c>
      <c r="L262" s="46">
        <f t="shared" si="37"/>
        <v>1</v>
      </c>
      <c r="M262" s="47">
        <f t="shared" si="38"/>
        <v>0</v>
      </c>
      <c r="N262" s="5"/>
      <c r="O262" s="5"/>
    </row>
    <row r="263" spans="1:15" ht="36.9" customHeight="1" x14ac:dyDescent="0.3">
      <c r="A263" s="63">
        <v>148</v>
      </c>
      <c r="B263" s="29"/>
      <c r="C263" s="50"/>
      <c r="D263" s="50"/>
      <c r="E263" s="50"/>
      <c r="F263" s="50"/>
      <c r="G263" s="51"/>
      <c r="H263" s="50"/>
      <c r="I263" s="52"/>
      <c r="J263" s="53"/>
      <c r="K263" s="68" t="str">
        <f t="shared" si="36"/>
        <v/>
      </c>
      <c r="L263" s="46">
        <f t="shared" si="37"/>
        <v>1</v>
      </c>
      <c r="M263" s="47">
        <f t="shared" si="38"/>
        <v>0</v>
      </c>
      <c r="N263" s="5"/>
      <c r="O263" s="5"/>
    </row>
    <row r="264" spans="1:15" ht="36.9" customHeight="1" x14ac:dyDescent="0.3">
      <c r="A264" s="63">
        <v>149</v>
      </c>
      <c r="B264" s="29"/>
      <c r="C264" s="50"/>
      <c r="D264" s="50"/>
      <c r="E264" s="50"/>
      <c r="F264" s="50"/>
      <c r="G264" s="51"/>
      <c r="H264" s="50"/>
      <c r="I264" s="52"/>
      <c r="J264" s="53"/>
      <c r="K264" s="68" t="str">
        <f t="shared" si="36"/>
        <v/>
      </c>
      <c r="L264" s="46">
        <f t="shared" si="37"/>
        <v>1</v>
      </c>
      <c r="M264" s="47">
        <f t="shared" si="38"/>
        <v>0</v>
      </c>
      <c r="N264" s="5"/>
      <c r="O264" s="5"/>
    </row>
    <row r="265" spans="1:15" ht="36.9" customHeight="1" thickBot="1" x14ac:dyDescent="0.35">
      <c r="A265" s="64">
        <v>150</v>
      </c>
      <c r="B265" s="7"/>
      <c r="C265" s="54"/>
      <c r="D265" s="54"/>
      <c r="E265" s="54"/>
      <c r="F265" s="54"/>
      <c r="G265" s="55"/>
      <c r="H265" s="54"/>
      <c r="I265" s="56"/>
      <c r="J265" s="57"/>
      <c r="K265" s="68" t="str">
        <f t="shared" si="36"/>
        <v/>
      </c>
      <c r="L265" s="46">
        <f t="shared" si="37"/>
        <v>1</v>
      </c>
      <c r="M265" s="47">
        <f t="shared" si="38"/>
        <v>0</v>
      </c>
      <c r="N265" s="11">
        <f>IF(COUNTA(G251:J265)&gt;0,1,0)</f>
        <v>0</v>
      </c>
      <c r="O265" s="5"/>
    </row>
    <row r="266" spans="1:15" ht="36.9" customHeight="1" thickBot="1" x14ac:dyDescent="0.35">
      <c r="A266" s="134" t="s">
        <v>47</v>
      </c>
      <c r="B266" s="134"/>
      <c r="C266" s="134"/>
      <c r="D266" s="134"/>
      <c r="E266" s="134"/>
      <c r="F266" s="134"/>
      <c r="G266" s="135"/>
      <c r="H266" s="39" t="s">
        <v>23</v>
      </c>
      <c r="I266" s="23">
        <f>SUM(I251:I265)+I239</f>
        <v>0</v>
      </c>
      <c r="J266" s="85"/>
      <c r="K266" s="82"/>
      <c r="L266" s="81"/>
      <c r="M266" s="5"/>
      <c r="N266" s="5"/>
      <c r="O266" s="5"/>
    </row>
    <row r="267" spans="1:15" x14ac:dyDescent="0.3">
      <c r="A267" s="11" t="s">
        <v>42</v>
      </c>
      <c r="B267" s="5"/>
      <c r="C267" s="5"/>
      <c r="D267" s="5"/>
      <c r="E267" s="5"/>
      <c r="F267" s="5"/>
      <c r="G267" s="83"/>
      <c r="H267" s="5"/>
      <c r="I267" s="5"/>
      <c r="J267" s="5"/>
      <c r="K267" s="69" t="str">
        <f t="shared" ref="K267" si="39">IF(AND(I267&gt;0,J267=""),"KDV Dahil Tutar Yazılmalıdır.","")</f>
        <v/>
      </c>
      <c r="L267" s="81"/>
      <c r="M267" s="5"/>
      <c r="N267" s="5"/>
      <c r="O267" s="5"/>
    </row>
    <row r="268" spans="1:15" x14ac:dyDescent="0.3">
      <c r="A268" s="5"/>
      <c r="B268" s="5"/>
      <c r="C268" s="5"/>
      <c r="D268" s="5"/>
      <c r="E268" s="5"/>
      <c r="F268" s="5"/>
      <c r="G268" s="83"/>
      <c r="H268" s="5"/>
      <c r="I268" s="5"/>
      <c r="J268" s="5"/>
      <c r="K268" s="80"/>
      <c r="L268" s="81"/>
      <c r="M268" s="5"/>
      <c r="N268" s="5"/>
      <c r="O268" s="5"/>
    </row>
    <row r="269" spans="1:15" ht="21" x14ac:dyDescent="0.4">
      <c r="A269" s="5"/>
      <c r="B269" s="98" t="s">
        <v>20</v>
      </c>
      <c r="C269" s="99">
        <f ca="1">imzatarihi</f>
        <v>44824</v>
      </c>
      <c r="D269" s="101" t="s">
        <v>21</v>
      </c>
      <c r="E269" s="98" t="str">
        <f>IF(kurulusyetkilisi&gt;0,kurulusyetkilisi,"")</f>
        <v/>
      </c>
      <c r="F269" s="5"/>
      <c r="G269" s="83"/>
      <c r="H269" s="5"/>
      <c r="I269" s="5"/>
      <c r="J269" s="5"/>
      <c r="K269" s="80"/>
      <c r="L269" s="81"/>
      <c r="M269" s="5"/>
      <c r="N269" s="5"/>
      <c r="O269" s="5"/>
    </row>
    <row r="270" spans="1:15" ht="21" x14ac:dyDescent="0.4">
      <c r="A270" s="5"/>
      <c r="B270" s="100"/>
      <c r="C270" s="100"/>
      <c r="D270" s="101" t="s">
        <v>22</v>
      </c>
      <c r="E270" s="100"/>
      <c r="F270" s="5"/>
      <c r="G270" s="83"/>
      <c r="H270" s="5"/>
      <c r="I270" s="5"/>
      <c r="J270" s="5"/>
      <c r="K270" s="80"/>
      <c r="L270" s="81"/>
      <c r="M270" s="5"/>
      <c r="N270" s="5"/>
      <c r="O270" s="5"/>
    </row>
    <row r="271" spans="1:15" x14ac:dyDescent="0.3">
      <c r="A271" s="145" t="s">
        <v>31</v>
      </c>
      <c r="B271" s="145"/>
      <c r="C271" s="145"/>
      <c r="D271" s="145"/>
      <c r="E271" s="145"/>
      <c r="F271" s="145"/>
      <c r="G271" s="145"/>
      <c r="H271" s="145"/>
      <c r="I271" s="145"/>
      <c r="J271" s="145"/>
      <c r="K271" s="40"/>
      <c r="L271" s="41"/>
      <c r="M271" s="5"/>
      <c r="N271" s="5"/>
      <c r="O271" s="5"/>
    </row>
    <row r="272" spans="1:15" ht="15.6" customHeight="1" x14ac:dyDescent="0.3">
      <c r="A272" s="146" t="str">
        <f>IF(Yil&lt;&gt;"",CONCATENATE(Yil," yılına aittir."),"")</f>
        <v/>
      </c>
      <c r="B272" s="146"/>
      <c r="C272" s="146"/>
      <c r="D272" s="146"/>
      <c r="E272" s="146"/>
      <c r="F272" s="146"/>
      <c r="G272" s="146"/>
      <c r="H272" s="146"/>
      <c r="I272" s="146"/>
      <c r="J272" s="146"/>
      <c r="K272" s="75"/>
      <c r="L272" s="41"/>
      <c r="M272" s="76"/>
      <c r="N272" s="5"/>
      <c r="O272" s="5"/>
    </row>
    <row r="273" spans="1:15" ht="15.9" customHeight="1" thickBot="1" x14ac:dyDescent="0.35">
      <c r="A273" s="147" t="s">
        <v>34</v>
      </c>
      <c r="B273" s="147"/>
      <c r="C273" s="147"/>
      <c r="D273" s="147"/>
      <c r="E273" s="147"/>
      <c r="F273" s="147"/>
      <c r="G273" s="147"/>
      <c r="H273" s="147"/>
      <c r="I273" s="147"/>
      <c r="J273" s="147"/>
      <c r="K273" s="77"/>
      <c r="L273" s="78"/>
      <c r="M273" s="79"/>
      <c r="N273" s="5"/>
      <c r="O273" s="5"/>
    </row>
    <row r="274" spans="1:15" ht="31.5" customHeight="1" thickBot="1" x14ac:dyDescent="0.35">
      <c r="A274" s="148" t="s">
        <v>1</v>
      </c>
      <c r="B274" s="149"/>
      <c r="C274" s="148" t="str">
        <f>IF(ProjeNo&gt;0,ProjeNo,"")</f>
        <v/>
      </c>
      <c r="D274" s="150"/>
      <c r="E274" s="150"/>
      <c r="F274" s="150"/>
      <c r="G274" s="150"/>
      <c r="H274" s="150"/>
      <c r="I274" s="150"/>
      <c r="J274" s="149"/>
      <c r="K274" s="80"/>
      <c r="L274" s="81"/>
      <c r="M274" s="5"/>
      <c r="N274" s="5"/>
      <c r="O274" s="5"/>
    </row>
    <row r="275" spans="1:15" ht="31.5" customHeight="1" thickBot="1" x14ac:dyDescent="0.35">
      <c r="A275" s="136" t="s">
        <v>6</v>
      </c>
      <c r="B275" s="137"/>
      <c r="C275" s="138" t="str">
        <f>IF(ProjeAdi&gt;0,ProjeAdi,"")</f>
        <v/>
      </c>
      <c r="D275" s="139"/>
      <c r="E275" s="139"/>
      <c r="F275" s="139"/>
      <c r="G275" s="139"/>
      <c r="H275" s="139"/>
      <c r="I275" s="139"/>
      <c r="J275" s="140"/>
      <c r="K275" s="80"/>
      <c r="L275" s="81"/>
      <c r="M275" s="5"/>
      <c r="N275" s="5"/>
      <c r="O275" s="5"/>
    </row>
    <row r="276" spans="1:15" ht="51.9" customHeight="1" thickBot="1" x14ac:dyDescent="0.35">
      <c r="A276" s="141" t="s">
        <v>5</v>
      </c>
      <c r="B276" s="141" t="s">
        <v>32</v>
      </c>
      <c r="C276" s="141" t="s">
        <v>33</v>
      </c>
      <c r="D276" s="141" t="s">
        <v>30</v>
      </c>
      <c r="E276" s="141" t="s">
        <v>29</v>
      </c>
      <c r="F276" s="141" t="s">
        <v>46</v>
      </c>
      <c r="G276" s="143" t="s">
        <v>24</v>
      </c>
      <c r="H276" s="141" t="s">
        <v>25</v>
      </c>
      <c r="I276" s="30" t="s">
        <v>26</v>
      </c>
      <c r="J276" s="30" t="s">
        <v>26</v>
      </c>
      <c r="K276" s="80"/>
      <c r="L276" s="81"/>
      <c r="M276" s="5"/>
      <c r="N276" s="5"/>
      <c r="O276" s="5"/>
    </row>
    <row r="277" spans="1:15" ht="16.2" thickBot="1" x14ac:dyDescent="0.35">
      <c r="A277" s="142"/>
      <c r="B277" s="142"/>
      <c r="C277" s="142"/>
      <c r="D277" s="142"/>
      <c r="E277" s="142"/>
      <c r="F277" s="142"/>
      <c r="G277" s="144"/>
      <c r="H277" s="142"/>
      <c r="I277" s="44" t="s">
        <v>27</v>
      </c>
      <c r="J277" s="44" t="s">
        <v>28</v>
      </c>
      <c r="K277" s="80"/>
      <c r="L277" s="81"/>
      <c r="M277" s="5"/>
      <c r="N277" s="5"/>
      <c r="O277" s="5"/>
    </row>
    <row r="278" spans="1:15" ht="36.9" customHeight="1" x14ac:dyDescent="0.3">
      <c r="A278" s="61">
        <v>151</v>
      </c>
      <c r="B278" s="6"/>
      <c r="C278" s="32"/>
      <c r="D278" s="32"/>
      <c r="E278" s="32"/>
      <c r="F278" s="32"/>
      <c r="G278" s="34"/>
      <c r="H278" s="32"/>
      <c r="I278" s="45"/>
      <c r="J278" s="35"/>
      <c r="K278" s="68" t="str">
        <f>IF(AND(COUNTA(B278:F278)&gt;0,L278=1),"Belge Tarihi,Belge Numarası ve KDV Dahil Tutar doldurulduktan sonra KDV Hariç Tutar doldurulabilir.","")</f>
        <v/>
      </c>
      <c r="L278" s="46">
        <f>IF(COUNTA(G278:H278)+COUNTA(J278)=3,0,1)</f>
        <v>1</v>
      </c>
      <c r="M278" s="47">
        <f>IF(L278=1,0,100000000)</f>
        <v>0</v>
      </c>
      <c r="N278" s="5"/>
      <c r="O278" s="5"/>
    </row>
    <row r="279" spans="1:15" ht="36.9" customHeight="1" x14ac:dyDescent="0.3">
      <c r="A279" s="62">
        <v>152</v>
      </c>
      <c r="B279" s="66"/>
      <c r="C279" s="33"/>
      <c r="D279" s="33"/>
      <c r="E279" s="33"/>
      <c r="F279" s="33"/>
      <c r="G279" s="37"/>
      <c r="H279" s="33"/>
      <c r="I279" s="48"/>
      <c r="J279" s="38"/>
      <c r="K279" s="68" t="str">
        <f t="shared" ref="K279:K292" si="40">IF(AND(COUNTA(B279:F279)&gt;0,L279=1),"Belge Tarihi,Belge Numarası ve KDV Dahil Tutar doldurulduktan sonra KDV Hariç Tutar doldurulabilir.","")</f>
        <v/>
      </c>
      <c r="L279" s="46">
        <f t="shared" ref="L279:L292" si="41">IF(COUNTA(G279:H279)+COUNTA(J279)=3,0,1)</f>
        <v>1</v>
      </c>
      <c r="M279" s="47">
        <f t="shared" ref="M279:M292" si="42">IF(L279=1,0,100000000)</f>
        <v>0</v>
      </c>
      <c r="N279" s="5"/>
      <c r="O279" s="5"/>
    </row>
    <row r="280" spans="1:15" ht="36.9" customHeight="1" x14ac:dyDescent="0.3">
      <c r="A280" s="62">
        <v>153</v>
      </c>
      <c r="B280" s="66"/>
      <c r="C280" s="33"/>
      <c r="D280" s="33"/>
      <c r="E280" s="33"/>
      <c r="F280" s="33"/>
      <c r="G280" s="37"/>
      <c r="H280" s="33"/>
      <c r="I280" s="48"/>
      <c r="J280" s="38"/>
      <c r="K280" s="68" t="str">
        <f t="shared" si="40"/>
        <v/>
      </c>
      <c r="L280" s="46">
        <f t="shared" si="41"/>
        <v>1</v>
      </c>
      <c r="M280" s="47">
        <f t="shared" si="42"/>
        <v>0</v>
      </c>
      <c r="N280" s="5"/>
      <c r="O280" s="5"/>
    </row>
    <row r="281" spans="1:15" ht="36.9" customHeight="1" x14ac:dyDescent="0.3">
      <c r="A281" s="62">
        <v>154</v>
      </c>
      <c r="B281" s="66"/>
      <c r="C281" s="33"/>
      <c r="D281" s="33"/>
      <c r="E281" s="33"/>
      <c r="F281" s="33"/>
      <c r="G281" s="37"/>
      <c r="H281" s="33"/>
      <c r="I281" s="48"/>
      <c r="J281" s="38"/>
      <c r="K281" s="68" t="str">
        <f t="shared" si="40"/>
        <v/>
      </c>
      <c r="L281" s="46">
        <f t="shared" si="41"/>
        <v>1</v>
      </c>
      <c r="M281" s="47">
        <f t="shared" si="42"/>
        <v>0</v>
      </c>
      <c r="N281" s="5"/>
      <c r="O281" s="5"/>
    </row>
    <row r="282" spans="1:15" ht="36.9" customHeight="1" x14ac:dyDescent="0.3">
      <c r="A282" s="62">
        <v>155</v>
      </c>
      <c r="B282" s="66"/>
      <c r="C282" s="33"/>
      <c r="D282" s="33"/>
      <c r="E282" s="33"/>
      <c r="F282" s="33"/>
      <c r="G282" s="37"/>
      <c r="H282" s="33"/>
      <c r="I282" s="48"/>
      <c r="J282" s="38"/>
      <c r="K282" s="68" t="str">
        <f t="shared" si="40"/>
        <v/>
      </c>
      <c r="L282" s="46">
        <f t="shared" si="41"/>
        <v>1</v>
      </c>
      <c r="M282" s="47">
        <f t="shared" si="42"/>
        <v>0</v>
      </c>
      <c r="N282" s="5"/>
      <c r="O282" s="5"/>
    </row>
    <row r="283" spans="1:15" ht="36.9" customHeight="1" x14ac:dyDescent="0.3">
      <c r="A283" s="62">
        <v>156</v>
      </c>
      <c r="B283" s="66"/>
      <c r="C283" s="33"/>
      <c r="D283" s="33"/>
      <c r="E283" s="33"/>
      <c r="F283" s="33"/>
      <c r="G283" s="37"/>
      <c r="H283" s="33"/>
      <c r="I283" s="48"/>
      <c r="J283" s="38"/>
      <c r="K283" s="68" t="str">
        <f t="shared" si="40"/>
        <v/>
      </c>
      <c r="L283" s="46">
        <f t="shared" si="41"/>
        <v>1</v>
      </c>
      <c r="M283" s="47">
        <f t="shared" si="42"/>
        <v>0</v>
      </c>
      <c r="N283" s="5"/>
      <c r="O283" s="5"/>
    </row>
    <row r="284" spans="1:15" ht="36.9" customHeight="1" x14ac:dyDescent="0.3">
      <c r="A284" s="63">
        <v>157</v>
      </c>
      <c r="B284" s="29"/>
      <c r="C284" s="50"/>
      <c r="D284" s="50"/>
      <c r="E284" s="50"/>
      <c r="F284" s="50"/>
      <c r="G284" s="51"/>
      <c r="H284" s="50"/>
      <c r="I284" s="52"/>
      <c r="J284" s="53"/>
      <c r="K284" s="68" t="str">
        <f t="shared" si="40"/>
        <v/>
      </c>
      <c r="L284" s="46">
        <f t="shared" si="41"/>
        <v>1</v>
      </c>
      <c r="M284" s="47">
        <f t="shared" si="42"/>
        <v>0</v>
      </c>
      <c r="N284" s="5"/>
      <c r="O284" s="5"/>
    </row>
    <row r="285" spans="1:15" ht="36.9" customHeight="1" x14ac:dyDescent="0.3">
      <c r="A285" s="63">
        <v>158</v>
      </c>
      <c r="B285" s="29"/>
      <c r="C285" s="50"/>
      <c r="D285" s="50"/>
      <c r="E285" s="50"/>
      <c r="F285" s="50"/>
      <c r="G285" s="51"/>
      <c r="H285" s="50"/>
      <c r="I285" s="52"/>
      <c r="J285" s="53"/>
      <c r="K285" s="68" t="str">
        <f t="shared" si="40"/>
        <v/>
      </c>
      <c r="L285" s="46">
        <f t="shared" si="41"/>
        <v>1</v>
      </c>
      <c r="M285" s="47">
        <f t="shared" si="42"/>
        <v>0</v>
      </c>
      <c r="N285" s="5"/>
      <c r="O285" s="5"/>
    </row>
    <row r="286" spans="1:15" ht="36.9" customHeight="1" x14ac:dyDescent="0.3">
      <c r="A286" s="63">
        <v>159</v>
      </c>
      <c r="B286" s="29"/>
      <c r="C286" s="50"/>
      <c r="D286" s="50"/>
      <c r="E286" s="50"/>
      <c r="F286" s="50"/>
      <c r="G286" s="51"/>
      <c r="H286" s="50"/>
      <c r="I286" s="52"/>
      <c r="J286" s="53"/>
      <c r="K286" s="68" t="str">
        <f t="shared" si="40"/>
        <v/>
      </c>
      <c r="L286" s="46">
        <f t="shared" si="41"/>
        <v>1</v>
      </c>
      <c r="M286" s="47">
        <f t="shared" si="42"/>
        <v>0</v>
      </c>
      <c r="N286" s="5"/>
      <c r="O286" s="5"/>
    </row>
    <row r="287" spans="1:15" ht="36.9" customHeight="1" x14ac:dyDescent="0.3">
      <c r="A287" s="63">
        <v>160</v>
      </c>
      <c r="B287" s="29"/>
      <c r="C287" s="50"/>
      <c r="D287" s="50"/>
      <c r="E287" s="50"/>
      <c r="F287" s="50"/>
      <c r="G287" s="51"/>
      <c r="H287" s="50"/>
      <c r="I287" s="52"/>
      <c r="J287" s="53"/>
      <c r="K287" s="68" t="str">
        <f t="shared" si="40"/>
        <v/>
      </c>
      <c r="L287" s="46">
        <f t="shared" si="41"/>
        <v>1</v>
      </c>
      <c r="M287" s="47">
        <f t="shared" si="42"/>
        <v>0</v>
      </c>
      <c r="N287" s="5"/>
      <c r="O287" s="5"/>
    </row>
    <row r="288" spans="1:15" ht="36.9" customHeight="1" x14ac:dyDescent="0.3">
      <c r="A288" s="63">
        <v>161</v>
      </c>
      <c r="B288" s="29"/>
      <c r="C288" s="50"/>
      <c r="D288" s="50"/>
      <c r="E288" s="50"/>
      <c r="F288" s="50"/>
      <c r="G288" s="51"/>
      <c r="H288" s="50"/>
      <c r="I288" s="52"/>
      <c r="J288" s="53"/>
      <c r="K288" s="68" t="str">
        <f t="shared" si="40"/>
        <v/>
      </c>
      <c r="L288" s="46">
        <f t="shared" si="41"/>
        <v>1</v>
      </c>
      <c r="M288" s="47">
        <f t="shared" si="42"/>
        <v>0</v>
      </c>
      <c r="N288" s="84"/>
      <c r="O288" s="84"/>
    </row>
    <row r="289" spans="1:15" ht="36.9" customHeight="1" x14ac:dyDescent="0.3">
      <c r="A289" s="63">
        <v>162</v>
      </c>
      <c r="B289" s="29"/>
      <c r="C289" s="50"/>
      <c r="D289" s="50"/>
      <c r="E289" s="50"/>
      <c r="F289" s="50"/>
      <c r="G289" s="51"/>
      <c r="H289" s="50"/>
      <c r="I289" s="52"/>
      <c r="J289" s="53"/>
      <c r="K289" s="68" t="str">
        <f t="shared" si="40"/>
        <v/>
      </c>
      <c r="L289" s="46">
        <f t="shared" si="41"/>
        <v>1</v>
      </c>
      <c r="M289" s="47">
        <f t="shared" si="42"/>
        <v>0</v>
      </c>
      <c r="N289" s="5"/>
      <c r="O289" s="5"/>
    </row>
    <row r="290" spans="1:15" ht="36.9" customHeight="1" x14ac:dyDescent="0.3">
      <c r="A290" s="63">
        <v>163</v>
      </c>
      <c r="B290" s="29"/>
      <c r="C290" s="50"/>
      <c r="D290" s="50"/>
      <c r="E290" s="50"/>
      <c r="F290" s="50"/>
      <c r="G290" s="51"/>
      <c r="H290" s="50"/>
      <c r="I290" s="52"/>
      <c r="J290" s="53"/>
      <c r="K290" s="68" t="str">
        <f t="shared" si="40"/>
        <v/>
      </c>
      <c r="L290" s="46">
        <f t="shared" si="41"/>
        <v>1</v>
      </c>
      <c r="M290" s="47">
        <f t="shared" si="42"/>
        <v>0</v>
      </c>
      <c r="N290" s="5"/>
      <c r="O290" s="5"/>
    </row>
    <row r="291" spans="1:15" ht="36.9" customHeight="1" x14ac:dyDescent="0.3">
      <c r="A291" s="63">
        <v>164</v>
      </c>
      <c r="B291" s="29"/>
      <c r="C291" s="50"/>
      <c r="D291" s="50"/>
      <c r="E291" s="50"/>
      <c r="F291" s="50"/>
      <c r="G291" s="51"/>
      <c r="H291" s="50"/>
      <c r="I291" s="52"/>
      <c r="J291" s="53"/>
      <c r="K291" s="68" t="str">
        <f t="shared" si="40"/>
        <v/>
      </c>
      <c r="L291" s="46">
        <f t="shared" si="41"/>
        <v>1</v>
      </c>
      <c r="M291" s="47">
        <f t="shared" si="42"/>
        <v>0</v>
      </c>
      <c r="N291" s="5"/>
      <c r="O291" s="5"/>
    </row>
    <row r="292" spans="1:15" ht="36.9" customHeight="1" thickBot="1" x14ac:dyDescent="0.35">
      <c r="A292" s="64">
        <v>165</v>
      </c>
      <c r="B292" s="7"/>
      <c r="C292" s="54"/>
      <c r="D292" s="54"/>
      <c r="E292" s="54"/>
      <c r="F292" s="54"/>
      <c r="G292" s="55"/>
      <c r="H292" s="54"/>
      <c r="I292" s="56"/>
      <c r="J292" s="57"/>
      <c r="K292" s="68" t="str">
        <f t="shared" si="40"/>
        <v/>
      </c>
      <c r="L292" s="46">
        <f t="shared" si="41"/>
        <v>1</v>
      </c>
      <c r="M292" s="47">
        <f t="shared" si="42"/>
        <v>0</v>
      </c>
      <c r="N292" s="11">
        <f>IF(COUNTA(G278:J292)&gt;0,1,0)</f>
        <v>0</v>
      </c>
      <c r="O292" s="5"/>
    </row>
    <row r="293" spans="1:15" ht="36.9" customHeight="1" thickBot="1" x14ac:dyDescent="0.35">
      <c r="A293" s="134" t="s">
        <v>47</v>
      </c>
      <c r="B293" s="134"/>
      <c r="C293" s="134"/>
      <c r="D293" s="134"/>
      <c r="E293" s="134"/>
      <c r="F293" s="134"/>
      <c r="G293" s="135"/>
      <c r="H293" s="39" t="s">
        <v>23</v>
      </c>
      <c r="I293" s="23">
        <f>SUM(I278:I292)+I266</f>
        <v>0</v>
      </c>
      <c r="J293" s="85"/>
      <c r="K293" s="82"/>
      <c r="L293" s="81"/>
      <c r="M293" s="5"/>
      <c r="N293" s="5"/>
      <c r="O293" s="5"/>
    </row>
    <row r="294" spans="1:15" x14ac:dyDescent="0.3">
      <c r="A294" s="11" t="s">
        <v>42</v>
      </c>
      <c r="B294" s="5"/>
      <c r="C294" s="5"/>
      <c r="D294" s="5"/>
      <c r="E294" s="5"/>
      <c r="F294" s="5"/>
      <c r="G294" s="83"/>
      <c r="H294" s="5"/>
      <c r="I294" s="5"/>
      <c r="J294" s="5"/>
      <c r="K294" s="69" t="str">
        <f t="shared" ref="K294" si="43">IF(AND(I294&gt;0,J294=""),"KDV Dahil Tutar Yazılmalıdır.","")</f>
        <v/>
      </c>
      <c r="L294" s="81"/>
      <c r="M294" s="5"/>
      <c r="N294" s="5"/>
      <c r="O294" s="5"/>
    </row>
    <row r="295" spans="1:15" x14ac:dyDescent="0.3">
      <c r="A295" s="5"/>
      <c r="B295" s="5"/>
      <c r="C295" s="5"/>
      <c r="D295" s="5"/>
      <c r="E295" s="5"/>
      <c r="F295" s="5"/>
      <c r="G295" s="83"/>
      <c r="H295" s="5"/>
      <c r="I295" s="5"/>
      <c r="J295" s="5"/>
      <c r="K295" s="80"/>
      <c r="L295" s="81"/>
      <c r="M295" s="5"/>
      <c r="N295" s="5"/>
      <c r="O295" s="5"/>
    </row>
    <row r="296" spans="1:15" ht="21" x14ac:dyDescent="0.4">
      <c r="A296" s="5"/>
      <c r="B296" s="98" t="s">
        <v>20</v>
      </c>
      <c r="C296" s="99">
        <f ca="1">imzatarihi</f>
        <v>44824</v>
      </c>
      <c r="D296" s="101" t="s">
        <v>21</v>
      </c>
      <c r="E296" s="98" t="str">
        <f>IF(kurulusyetkilisi&gt;0,kurulusyetkilisi,"")</f>
        <v/>
      </c>
      <c r="F296" s="5"/>
      <c r="G296" s="83"/>
      <c r="H296" s="5"/>
      <c r="I296" s="5"/>
      <c r="J296" s="5"/>
      <c r="K296" s="80"/>
      <c r="L296" s="81"/>
      <c r="M296" s="5"/>
      <c r="N296" s="5"/>
      <c r="O296" s="5"/>
    </row>
    <row r="297" spans="1:15" ht="21" x14ac:dyDescent="0.4">
      <c r="A297" s="5"/>
      <c r="B297" s="100"/>
      <c r="C297" s="100"/>
      <c r="D297" s="101" t="s">
        <v>22</v>
      </c>
      <c r="E297" s="100"/>
      <c r="F297" s="5"/>
      <c r="G297" s="83"/>
      <c r="H297" s="5"/>
      <c r="I297" s="5"/>
      <c r="J297" s="5"/>
      <c r="K297" s="80"/>
      <c r="L297" s="81"/>
      <c r="M297" s="5"/>
      <c r="N297" s="5"/>
      <c r="O297" s="5"/>
    </row>
    <row r="298" spans="1:15" x14ac:dyDescent="0.3">
      <c r="A298" s="145" t="s">
        <v>31</v>
      </c>
      <c r="B298" s="145"/>
      <c r="C298" s="145"/>
      <c r="D298" s="145"/>
      <c r="E298" s="145"/>
      <c r="F298" s="145"/>
      <c r="G298" s="145"/>
      <c r="H298" s="145"/>
      <c r="I298" s="145"/>
      <c r="J298" s="145"/>
      <c r="K298" s="40"/>
      <c r="L298" s="41"/>
      <c r="M298" s="5"/>
      <c r="N298" s="5"/>
      <c r="O298" s="5"/>
    </row>
    <row r="299" spans="1:15" ht="15.6" customHeight="1" x14ac:dyDescent="0.3">
      <c r="A299" s="146" t="str">
        <f>IF(Yil&lt;&gt;"",CONCATENATE(Yil," yılına aittir."),"")</f>
        <v/>
      </c>
      <c r="B299" s="146"/>
      <c r="C299" s="146"/>
      <c r="D299" s="146"/>
      <c r="E299" s="146"/>
      <c r="F299" s="146"/>
      <c r="G299" s="146"/>
      <c r="H299" s="146"/>
      <c r="I299" s="146"/>
      <c r="J299" s="146"/>
      <c r="K299" s="75"/>
      <c r="L299" s="41"/>
      <c r="M299" s="76"/>
      <c r="N299" s="5"/>
      <c r="O299" s="5"/>
    </row>
    <row r="300" spans="1:15" ht="15.9" customHeight="1" thickBot="1" x14ac:dyDescent="0.35">
      <c r="A300" s="147" t="s">
        <v>34</v>
      </c>
      <c r="B300" s="147"/>
      <c r="C300" s="147"/>
      <c r="D300" s="147"/>
      <c r="E300" s="147"/>
      <c r="F300" s="147"/>
      <c r="G300" s="147"/>
      <c r="H300" s="147"/>
      <c r="I300" s="147"/>
      <c r="J300" s="147"/>
      <c r="K300" s="77"/>
      <c r="L300" s="78"/>
      <c r="M300" s="79"/>
      <c r="N300" s="5"/>
      <c r="O300" s="5"/>
    </row>
    <row r="301" spans="1:15" ht="31.5" customHeight="1" thickBot="1" x14ac:dyDescent="0.35">
      <c r="A301" s="148" t="s">
        <v>1</v>
      </c>
      <c r="B301" s="149"/>
      <c r="C301" s="148" t="str">
        <f>IF(ProjeNo&gt;0,ProjeNo,"")</f>
        <v/>
      </c>
      <c r="D301" s="150"/>
      <c r="E301" s="150"/>
      <c r="F301" s="150"/>
      <c r="G301" s="150"/>
      <c r="H301" s="150"/>
      <c r="I301" s="150"/>
      <c r="J301" s="149"/>
      <c r="K301" s="80"/>
      <c r="L301" s="81"/>
      <c r="M301" s="5"/>
      <c r="N301" s="5"/>
      <c r="O301" s="5"/>
    </row>
    <row r="302" spans="1:15" ht="31.5" customHeight="1" thickBot="1" x14ac:dyDescent="0.35">
      <c r="A302" s="136" t="s">
        <v>6</v>
      </c>
      <c r="B302" s="137"/>
      <c r="C302" s="138" t="str">
        <f>IF(ProjeAdi&gt;0,ProjeAdi,"")</f>
        <v/>
      </c>
      <c r="D302" s="139"/>
      <c r="E302" s="139"/>
      <c r="F302" s="139"/>
      <c r="G302" s="139"/>
      <c r="H302" s="139"/>
      <c r="I302" s="139"/>
      <c r="J302" s="140"/>
      <c r="K302" s="80"/>
      <c r="L302" s="81"/>
      <c r="M302" s="5"/>
      <c r="N302" s="5"/>
      <c r="O302" s="5"/>
    </row>
    <row r="303" spans="1:15" ht="51.9" customHeight="1" thickBot="1" x14ac:dyDescent="0.35">
      <c r="A303" s="141" t="s">
        <v>5</v>
      </c>
      <c r="B303" s="141" t="s">
        <v>32</v>
      </c>
      <c r="C303" s="141" t="s">
        <v>33</v>
      </c>
      <c r="D303" s="141" t="s">
        <v>30</v>
      </c>
      <c r="E303" s="141" t="s">
        <v>29</v>
      </c>
      <c r="F303" s="141" t="s">
        <v>46</v>
      </c>
      <c r="G303" s="143" t="s">
        <v>24</v>
      </c>
      <c r="H303" s="141" t="s">
        <v>25</v>
      </c>
      <c r="I303" s="30" t="s">
        <v>26</v>
      </c>
      <c r="J303" s="30" t="s">
        <v>26</v>
      </c>
      <c r="K303" s="80"/>
      <c r="L303" s="81"/>
      <c r="M303" s="5"/>
      <c r="N303" s="5"/>
      <c r="O303" s="5"/>
    </row>
    <row r="304" spans="1:15" ht="16.2" thickBot="1" x14ac:dyDescent="0.35">
      <c r="A304" s="142"/>
      <c r="B304" s="142"/>
      <c r="C304" s="142"/>
      <c r="D304" s="142"/>
      <c r="E304" s="142"/>
      <c r="F304" s="142"/>
      <c r="G304" s="144"/>
      <c r="H304" s="142"/>
      <c r="I304" s="44" t="s">
        <v>27</v>
      </c>
      <c r="J304" s="44" t="s">
        <v>28</v>
      </c>
      <c r="K304" s="80"/>
      <c r="L304" s="81"/>
      <c r="M304" s="5"/>
      <c r="N304" s="5"/>
      <c r="O304" s="5"/>
    </row>
    <row r="305" spans="1:15" ht="36.9" customHeight="1" x14ac:dyDescent="0.3">
      <c r="A305" s="61">
        <v>166</v>
      </c>
      <c r="B305" s="6"/>
      <c r="C305" s="32"/>
      <c r="D305" s="32"/>
      <c r="E305" s="32"/>
      <c r="F305" s="32"/>
      <c r="G305" s="34"/>
      <c r="H305" s="32"/>
      <c r="I305" s="45"/>
      <c r="J305" s="35"/>
      <c r="K305" s="68" t="str">
        <f>IF(AND(COUNTA(B305:F305)&gt;0,L305=1),"Belge Tarihi,Belge Numarası ve KDV Dahil Tutar doldurulduktan sonra KDV Hariç Tutar doldurulabilir.","")</f>
        <v/>
      </c>
      <c r="L305" s="46">
        <f>IF(COUNTA(G305:H305)+COUNTA(J305)=3,0,1)</f>
        <v>1</v>
      </c>
      <c r="M305" s="47">
        <f>IF(L305=1,0,100000000)</f>
        <v>0</v>
      </c>
      <c r="N305" s="5"/>
      <c r="O305" s="5"/>
    </row>
    <row r="306" spans="1:15" ht="36.9" customHeight="1" x14ac:dyDescent="0.3">
      <c r="A306" s="62">
        <v>167</v>
      </c>
      <c r="B306" s="66"/>
      <c r="C306" s="33"/>
      <c r="D306" s="33"/>
      <c r="E306" s="33"/>
      <c r="F306" s="33"/>
      <c r="G306" s="37"/>
      <c r="H306" s="33"/>
      <c r="I306" s="48"/>
      <c r="J306" s="38"/>
      <c r="K306" s="68" t="str">
        <f t="shared" ref="K306:K319" si="44">IF(AND(COUNTA(B306:F306)&gt;0,L306=1),"Belge Tarihi,Belge Numarası ve KDV Dahil Tutar doldurulduktan sonra KDV Hariç Tutar doldurulabilir.","")</f>
        <v/>
      </c>
      <c r="L306" s="46">
        <f t="shared" ref="L306:L319" si="45">IF(COUNTA(G306:H306)+COUNTA(J306)=3,0,1)</f>
        <v>1</v>
      </c>
      <c r="M306" s="47">
        <f t="shared" ref="M306:M319" si="46">IF(L306=1,0,100000000)</f>
        <v>0</v>
      </c>
      <c r="N306" s="5"/>
      <c r="O306" s="5"/>
    </row>
    <row r="307" spans="1:15" ht="36.9" customHeight="1" x14ac:dyDescent="0.3">
      <c r="A307" s="62">
        <v>168</v>
      </c>
      <c r="B307" s="66"/>
      <c r="C307" s="33"/>
      <c r="D307" s="33"/>
      <c r="E307" s="33"/>
      <c r="F307" s="33"/>
      <c r="G307" s="37"/>
      <c r="H307" s="33"/>
      <c r="I307" s="48"/>
      <c r="J307" s="38"/>
      <c r="K307" s="68" t="str">
        <f t="shared" si="44"/>
        <v/>
      </c>
      <c r="L307" s="46">
        <f t="shared" si="45"/>
        <v>1</v>
      </c>
      <c r="M307" s="47">
        <f t="shared" si="46"/>
        <v>0</v>
      </c>
      <c r="N307" s="5"/>
      <c r="O307" s="5"/>
    </row>
    <row r="308" spans="1:15" ht="36.9" customHeight="1" x14ac:dyDescent="0.3">
      <c r="A308" s="62">
        <v>169</v>
      </c>
      <c r="B308" s="66"/>
      <c r="C308" s="33"/>
      <c r="D308" s="33"/>
      <c r="E308" s="33"/>
      <c r="F308" s="33"/>
      <c r="G308" s="37"/>
      <c r="H308" s="33"/>
      <c r="I308" s="48"/>
      <c r="J308" s="38"/>
      <c r="K308" s="68" t="str">
        <f t="shared" si="44"/>
        <v/>
      </c>
      <c r="L308" s="46">
        <f t="shared" si="45"/>
        <v>1</v>
      </c>
      <c r="M308" s="47">
        <f t="shared" si="46"/>
        <v>0</v>
      </c>
      <c r="N308" s="5"/>
      <c r="O308" s="5"/>
    </row>
    <row r="309" spans="1:15" ht="36.9" customHeight="1" x14ac:dyDescent="0.3">
      <c r="A309" s="62">
        <v>170</v>
      </c>
      <c r="B309" s="66"/>
      <c r="C309" s="33"/>
      <c r="D309" s="33"/>
      <c r="E309" s="33"/>
      <c r="F309" s="33"/>
      <c r="G309" s="37"/>
      <c r="H309" s="33"/>
      <c r="I309" s="48"/>
      <c r="J309" s="38"/>
      <c r="K309" s="68" t="str">
        <f t="shared" si="44"/>
        <v/>
      </c>
      <c r="L309" s="46">
        <f t="shared" si="45"/>
        <v>1</v>
      </c>
      <c r="M309" s="47">
        <f t="shared" si="46"/>
        <v>0</v>
      </c>
      <c r="N309" s="5"/>
      <c r="O309" s="5"/>
    </row>
    <row r="310" spans="1:15" ht="36.9" customHeight="1" x14ac:dyDescent="0.3">
      <c r="A310" s="62">
        <v>171</v>
      </c>
      <c r="B310" s="66"/>
      <c r="C310" s="33"/>
      <c r="D310" s="33"/>
      <c r="E310" s="33"/>
      <c r="F310" s="33"/>
      <c r="G310" s="37"/>
      <c r="H310" s="33"/>
      <c r="I310" s="48"/>
      <c r="J310" s="38"/>
      <c r="K310" s="68" t="str">
        <f t="shared" si="44"/>
        <v/>
      </c>
      <c r="L310" s="46">
        <f t="shared" si="45"/>
        <v>1</v>
      </c>
      <c r="M310" s="47">
        <f t="shared" si="46"/>
        <v>0</v>
      </c>
      <c r="N310" s="5"/>
      <c r="O310" s="5"/>
    </row>
    <row r="311" spans="1:15" ht="36.9" customHeight="1" x14ac:dyDescent="0.3">
      <c r="A311" s="63">
        <v>172</v>
      </c>
      <c r="B311" s="29"/>
      <c r="C311" s="50"/>
      <c r="D311" s="50"/>
      <c r="E311" s="50"/>
      <c r="F311" s="50"/>
      <c r="G311" s="51"/>
      <c r="H311" s="50"/>
      <c r="I311" s="52"/>
      <c r="J311" s="53"/>
      <c r="K311" s="68" t="str">
        <f t="shared" si="44"/>
        <v/>
      </c>
      <c r="L311" s="46">
        <f t="shared" si="45"/>
        <v>1</v>
      </c>
      <c r="M311" s="47">
        <f t="shared" si="46"/>
        <v>0</v>
      </c>
      <c r="N311" s="5"/>
      <c r="O311" s="5"/>
    </row>
    <row r="312" spans="1:15" ht="36.9" customHeight="1" x14ac:dyDescent="0.3">
      <c r="A312" s="63">
        <v>173</v>
      </c>
      <c r="B312" s="29"/>
      <c r="C312" s="50"/>
      <c r="D312" s="50"/>
      <c r="E312" s="50"/>
      <c r="F312" s="50"/>
      <c r="G312" s="51"/>
      <c r="H312" s="50"/>
      <c r="I312" s="52"/>
      <c r="J312" s="53"/>
      <c r="K312" s="68" t="str">
        <f t="shared" si="44"/>
        <v/>
      </c>
      <c r="L312" s="46">
        <f t="shared" si="45"/>
        <v>1</v>
      </c>
      <c r="M312" s="47">
        <f t="shared" si="46"/>
        <v>0</v>
      </c>
      <c r="N312" s="5"/>
      <c r="O312" s="5"/>
    </row>
    <row r="313" spans="1:15" ht="36.9" customHeight="1" x14ac:dyDescent="0.3">
      <c r="A313" s="63">
        <v>174</v>
      </c>
      <c r="B313" s="29"/>
      <c r="C313" s="50"/>
      <c r="D313" s="50"/>
      <c r="E313" s="50"/>
      <c r="F313" s="50"/>
      <c r="G313" s="51"/>
      <c r="H313" s="50"/>
      <c r="I313" s="52"/>
      <c r="J313" s="53"/>
      <c r="K313" s="68" t="str">
        <f t="shared" si="44"/>
        <v/>
      </c>
      <c r="L313" s="46">
        <f t="shared" si="45"/>
        <v>1</v>
      </c>
      <c r="M313" s="47">
        <f t="shared" si="46"/>
        <v>0</v>
      </c>
      <c r="N313" s="5"/>
      <c r="O313" s="5"/>
    </row>
    <row r="314" spans="1:15" ht="36.9" customHeight="1" x14ac:dyDescent="0.3">
      <c r="A314" s="63">
        <v>175</v>
      </c>
      <c r="B314" s="29"/>
      <c r="C314" s="50"/>
      <c r="D314" s="50"/>
      <c r="E314" s="50"/>
      <c r="F314" s="50"/>
      <c r="G314" s="51"/>
      <c r="H314" s="50"/>
      <c r="I314" s="52"/>
      <c r="J314" s="53"/>
      <c r="K314" s="68" t="str">
        <f t="shared" si="44"/>
        <v/>
      </c>
      <c r="L314" s="46">
        <f t="shared" si="45"/>
        <v>1</v>
      </c>
      <c r="M314" s="47">
        <f t="shared" si="46"/>
        <v>0</v>
      </c>
      <c r="N314" s="5"/>
      <c r="O314" s="5"/>
    </row>
    <row r="315" spans="1:15" ht="36.9" customHeight="1" x14ac:dyDescent="0.3">
      <c r="A315" s="63">
        <v>176</v>
      </c>
      <c r="B315" s="29"/>
      <c r="C315" s="50"/>
      <c r="D315" s="50"/>
      <c r="E315" s="50"/>
      <c r="F315" s="50"/>
      <c r="G315" s="51"/>
      <c r="H315" s="50"/>
      <c r="I315" s="52"/>
      <c r="J315" s="53"/>
      <c r="K315" s="68" t="str">
        <f t="shared" si="44"/>
        <v/>
      </c>
      <c r="L315" s="46">
        <f t="shared" si="45"/>
        <v>1</v>
      </c>
      <c r="M315" s="47">
        <f t="shared" si="46"/>
        <v>0</v>
      </c>
      <c r="N315" s="5"/>
      <c r="O315" s="5"/>
    </row>
    <row r="316" spans="1:15" ht="36.9" customHeight="1" x14ac:dyDescent="0.3">
      <c r="A316" s="63">
        <v>177</v>
      </c>
      <c r="B316" s="29"/>
      <c r="C316" s="50"/>
      <c r="D316" s="50"/>
      <c r="E316" s="50"/>
      <c r="F316" s="50"/>
      <c r="G316" s="51"/>
      <c r="H316" s="50"/>
      <c r="I316" s="52"/>
      <c r="J316" s="53"/>
      <c r="K316" s="68" t="str">
        <f t="shared" si="44"/>
        <v/>
      </c>
      <c r="L316" s="46">
        <f t="shared" si="45"/>
        <v>1</v>
      </c>
      <c r="M316" s="47">
        <f t="shared" si="46"/>
        <v>0</v>
      </c>
      <c r="N316" s="5"/>
      <c r="O316" s="5"/>
    </row>
    <row r="317" spans="1:15" ht="36.9" customHeight="1" x14ac:dyDescent="0.3">
      <c r="A317" s="63">
        <v>178</v>
      </c>
      <c r="B317" s="29"/>
      <c r="C317" s="50"/>
      <c r="D317" s="50"/>
      <c r="E317" s="50"/>
      <c r="F317" s="50"/>
      <c r="G317" s="51"/>
      <c r="H317" s="50"/>
      <c r="I317" s="52"/>
      <c r="J317" s="53"/>
      <c r="K317" s="68" t="str">
        <f t="shared" si="44"/>
        <v/>
      </c>
      <c r="L317" s="46">
        <f t="shared" si="45"/>
        <v>1</v>
      </c>
      <c r="M317" s="47">
        <f t="shared" si="46"/>
        <v>0</v>
      </c>
      <c r="N317" s="5"/>
      <c r="O317" s="5"/>
    </row>
    <row r="318" spans="1:15" ht="36.9" customHeight="1" x14ac:dyDescent="0.3">
      <c r="A318" s="63">
        <v>179</v>
      </c>
      <c r="B318" s="29"/>
      <c r="C318" s="50"/>
      <c r="D318" s="50"/>
      <c r="E318" s="50"/>
      <c r="F318" s="50"/>
      <c r="G318" s="51"/>
      <c r="H318" s="50"/>
      <c r="I318" s="52"/>
      <c r="J318" s="53"/>
      <c r="K318" s="68" t="str">
        <f t="shared" si="44"/>
        <v/>
      </c>
      <c r="L318" s="46">
        <f t="shared" si="45"/>
        <v>1</v>
      </c>
      <c r="M318" s="47">
        <f t="shared" si="46"/>
        <v>0</v>
      </c>
      <c r="N318" s="84"/>
      <c r="O318" s="84"/>
    </row>
    <row r="319" spans="1:15" ht="36.9" customHeight="1" thickBot="1" x14ac:dyDescent="0.35">
      <c r="A319" s="64">
        <v>180</v>
      </c>
      <c r="B319" s="7"/>
      <c r="C319" s="54"/>
      <c r="D319" s="54"/>
      <c r="E319" s="54"/>
      <c r="F319" s="54"/>
      <c r="G319" s="55"/>
      <c r="H319" s="54"/>
      <c r="I319" s="56"/>
      <c r="J319" s="57"/>
      <c r="K319" s="68" t="str">
        <f t="shared" si="44"/>
        <v/>
      </c>
      <c r="L319" s="46">
        <f t="shared" si="45"/>
        <v>1</v>
      </c>
      <c r="M319" s="47">
        <f t="shared" si="46"/>
        <v>0</v>
      </c>
      <c r="N319" s="11">
        <f>IF(COUNTA(G305:J319)&gt;0,1,0)</f>
        <v>0</v>
      </c>
      <c r="O319" s="5"/>
    </row>
    <row r="320" spans="1:15" ht="36.9" customHeight="1" thickBot="1" x14ac:dyDescent="0.35">
      <c r="A320" s="134" t="s">
        <v>47</v>
      </c>
      <c r="B320" s="134"/>
      <c r="C320" s="134"/>
      <c r="D320" s="134"/>
      <c r="E320" s="134"/>
      <c r="F320" s="134"/>
      <c r="G320" s="135"/>
      <c r="H320" s="39" t="s">
        <v>23</v>
      </c>
      <c r="I320" s="23">
        <f>SUM(I305:I319)+I293</f>
        <v>0</v>
      </c>
      <c r="J320" s="85"/>
      <c r="K320" s="82"/>
      <c r="L320" s="65">
        <f>IF(I320&gt;I293,ROW(A324),0)</f>
        <v>0</v>
      </c>
      <c r="M320" s="5"/>
      <c r="N320" s="5"/>
      <c r="O320" s="5"/>
    </row>
    <row r="321" spans="1:15" x14ac:dyDescent="0.3">
      <c r="A321" s="11" t="s">
        <v>42</v>
      </c>
      <c r="B321" s="5"/>
      <c r="C321" s="5"/>
      <c r="D321" s="5"/>
      <c r="E321" s="5"/>
      <c r="F321" s="5"/>
      <c r="G321" s="83"/>
      <c r="H321" s="5"/>
      <c r="I321" s="5"/>
      <c r="J321" s="5"/>
      <c r="K321" s="69" t="str">
        <f t="shared" ref="K321" si="47">IF(AND(I321&gt;0,J321=""),"KDV Dahil Tutar Yazılmalıdır.","")</f>
        <v/>
      </c>
      <c r="L321" s="81"/>
      <c r="M321" s="5"/>
      <c r="N321" s="5"/>
      <c r="O321" s="5"/>
    </row>
    <row r="322" spans="1:15" x14ac:dyDescent="0.3">
      <c r="A322" s="5"/>
      <c r="B322" s="5"/>
      <c r="C322" s="5"/>
      <c r="D322" s="5"/>
      <c r="E322" s="5"/>
      <c r="F322" s="5"/>
      <c r="G322" s="83"/>
      <c r="H322" s="5"/>
      <c r="I322" s="5"/>
      <c r="J322" s="5"/>
      <c r="K322" s="80"/>
      <c r="L322" s="81"/>
      <c r="M322" s="5"/>
      <c r="N322" s="5"/>
      <c r="O322" s="5"/>
    </row>
    <row r="323" spans="1:15" ht="21" x14ac:dyDescent="0.4">
      <c r="A323" s="5"/>
      <c r="B323" s="98" t="s">
        <v>20</v>
      </c>
      <c r="C323" s="99">
        <f ca="1">imzatarihi</f>
        <v>44824</v>
      </c>
      <c r="D323" s="101" t="s">
        <v>21</v>
      </c>
      <c r="E323" s="98" t="str">
        <f>IF(kurulusyetkilisi&gt;0,kurulusyetkilisi,"")</f>
        <v/>
      </c>
      <c r="F323" s="5"/>
      <c r="G323" s="83"/>
      <c r="H323" s="5"/>
      <c r="I323" s="5"/>
      <c r="J323" s="5"/>
      <c r="K323" s="80"/>
      <c r="L323" s="81"/>
      <c r="M323" s="5"/>
      <c r="N323" s="5"/>
      <c r="O323" s="5"/>
    </row>
    <row r="324" spans="1:15" ht="21" x14ac:dyDescent="0.4">
      <c r="A324" s="5"/>
      <c r="B324" s="100"/>
      <c r="C324" s="100"/>
      <c r="D324" s="101" t="s">
        <v>22</v>
      </c>
      <c r="E324" s="100"/>
      <c r="F324" s="5"/>
      <c r="G324" s="83"/>
      <c r="H324" s="5"/>
      <c r="I324" s="5"/>
      <c r="J324" s="5"/>
      <c r="K324" s="80"/>
      <c r="L324" s="81"/>
      <c r="M324" s="5"/>
      <c r="N324" s="5"/>
      <c r="O324" s="5"/>
    </row>
    <row r="325" spans="1:15" x14ac:dyDescent="0.3">
      <c r="A325" s="145" t="s">
        <v>31</v>
      </c>
      <c r="B325" s="145"/>
      <c r="C325" s="145"/>
      <c r="D325" s="145"/>
      <c r="E325" s="145"/>
      <c r="F325" s="145"/>
      <c r="G325" s="145"/>
      <c r="H325" s="145"/>
      <c r="I325" s="145"/>
      <c r="J325" s="145"/>
      <c r="K325" s="40"/>
      <c r="L325" s="41"/>
      <c r="M325" s="5"/>
      <c r="N325" s="5"/>
      <c r="O325" s="5"/>
    </row>
    <row r="326" spans="1:15" ht="15.6" customHeight="1" x14ac:dyDescent="0.3">
      <c r="A326" s="146" t="str">
        <f>IF(Yil&lt;&gt;"",CONCATENATE(Yil," yılına aittir."),"")</f>
        <v/>
      </c>
      <c r="B326" s="146"/>
      <c r="C326" s="146"/>
      <c r="D326" s="146"/>
      <c r="E326" s="146"/>
      <c r="F326" s="146"/>
      <c r="G326" s="146"/>
      <c r="H326" s="146"/>
      <c r="I326" s="146"/>
      <c r="J326" s="146"/>
      <c r="K326" s="75"/>
      <c r="L326" s="41"/>
      <c r="M326" s="76"/>
      <c r="N326" s="5"/>
      <c r="O326" s="5"/>
    </row>
    <row r="327" spans="1:15" ht="15.9" customHeight="1" thickBot="1" x14ac:dyDescent="0.35">
      <c r="A327" s="147" t="s">
        <v>34</v>
      </c>
      <c r="B327" s="147"/>
      <c r="C327" s="147"/>
      <c r="D327" s="147"/>
      <c r="E327" s="147"/>
      <c r="F327" s="147"/>
      <c r="G327" s="147"/>
      <c r="H327" s="147"/>
      <c r="I327" s="147"/>
      <c r="J327" s="147"/>
      <c r="K327" s="77"/>
      <c r="L327" s="78"/>
      <c r="M327" s="79"/>
      <c r="N327" s="5"/>
      <c r="O327" s="5"/>
    </row>
    <row r="328" spans="1:15" ht="31.5" customHeight="1" thickBot="1" x14ac:dyDescent="0.35">
      <c r="A328" s="148" t="s">
        <v>1</v>
      </c>
      <c r="B328" s="149"/>
      <c r="C328" s="148" t="str">
        <f>IF(ProjeNo&gt;0,ProjeNo,"")</f>
        <v/>
      </c>
      <c r="D328" s="150"/>
      <c r="E328" s="150"/>
      <c r="F328" s="150"/>
      <c r="G328" s="150"/>
      <c r="H328" s="150"/>
      <c r="I328" s="150"/>
      <c r="J328" s="149"/>
      <c r="K328" s="80"/>
      <c r="L328" s="81"/>
      <c r="M328" s="5"/>
      <c r="N328" s="5"/>
      <c r="O328" s="5"/>
    </row>
    <row r="329" spans="1:15" ht="31.5" customHeight="1" thickBot="1" x14ac:dyDescent="0.35">
      <c r="A329" s="136" t="s">
        <v>6</v>
      </c>
      <c r="B329" s="137"/>
      <c r="C329" s="138" t="str">
        <f>IF(ProjeAdi&gt;0,ProjeAdi,"")</f>
        <v/>
      </c>
      <c r="D329" s="139"/>
      <c r="E329" s="139"/>
      <c r="F329" s="139"/>
      <c r="G329" s="139"/>
      <c r="H329" s="139"/>
      <c r="I329" s="139"/>
      <c r="J329" s="140"/>
      <c r="K329" s="80"/>
      <c r="L329" s="81"/>
      <c r="M329" s="5"/>
      <c r="N329" s="5"/>
      <c r="O329" s="5"/>
    </row>
    <row r="330" spans="1:15" ht="51.9" customHeight="1" thickBot="1" x14ac:dyDescent="0.35">
      <c r="A330" s="141" t="s">
        <v>5</v>
      </c>
      <c r="B330" s="141" t="s">
        <v>32</v>
      </c>
      <c r="C330" s="141" t="s">
        <v>33</v>
      </c>
      <c r="D330" s="141" t="s">
        <v>30</v>
      </c>
      <c r="E330" s="141" t="s">
        <v>29</v>
      </c>
      <c r="F330" s="141" t="s">
        <v>46</v>
      </c>
      <c r="G330" s="143" t="s">
        <v>24</v>
      </c>
      <c r="H330" s="141" t="s">
        <v>25</v>
      </c>
      <c r="I330" s="30" t="s">
        <v>26</v>
      </c>
      <c r="J330" s="30" t="s">
        <v>26</v>
      </c>
      <c r="K330" s="80"/>
      <c r="L330" s="81"/>
      <c r="M330" s="5"/>
      <c r="N330" s="5"/>
      <c r="O330" s="5"/>
    </row>
    <row r="331" spans="1:15" ht="16.2" thickBot="1" x14ac:dyDescent="0.35">
      <c r="A331" s="142"/>
      <c r="B331" s="142"/>
      <c r="C331" s="142"/>
      <c r="D331" s="142"/>
      <c r="E331" s="142"/>
      <c r="F331" s="142"/>
      <c r="G331" s="144"/>
      <c r="H331" s="142"/>
      <c r="I331" s="44" t="s">
        <v>27</v>
      </c>
      <c r="J331" s="44" t="s">
        <v>28</v>
      </c>
      <c r="K331" s="80"/>
      <c r="L331" s="81"/>
      <c r="M331" s="5"/>
      <c r="N331" s="5"/>
      <c r="O331" s="5"/>
    </row>
    <row r="332" spans="1:15" ht="36.9" customHeight="1" x14ac:dyDescent="0.3">
      <c r="A332" s="61">
        <v>181</v>
      </c>
      <c r="B332" s="6"/>
      <c r="C332" s="32"/>
      <c r="D332" s="32"/>
      <c r="E332" s="32"/>
      <c r="F332" s="32"/>
      <c r="G332" s="34"/>
      <c r="H332" s="32"/>
      <c r="I332" s="45"/>
      <c r="J332" s="35"/>
      <c r="K332" s="68" t="str">
        <f>IF(AND(COUNTA(B332:F332)&gt;0,L332=1),"Belge Tarihi,Belge Numarası ve KDV Dahil Tutar doldurulduktan sonra KDV Hariç Tutar doldurulabilir.","")</f>
        <v/>
      </c>
      <c r="L332" s="46">
        <f>IF(COUNTA(G332:H332)+COUNTA(J332)=3,0,1)</f>
        <v>1</v>
      </c>
      <c r="M332" s="47">
        <f>IF(L332=1,0,100000000)</f>
        <v>0</v>
      </c>
      <c r="N332" s="5"/>
      <c r="O332" s="5"/>
    </row>
    <row r="333" spans="1:15" ht="36.9" customHeight="1" x14ac:dyDescent="0.3">
      <c r="A333" s="62">
        <v>182</v>
      </c>
      <c r="B333" s="66"/>
      <c r="C333" s="33"/>
      <c r="D333" s="33"/>
      <c r="E333" s="33"/>
      <c r="F333" s="33"/>
      <c r="G333" s="37"/>
      <c r="H333" s="33"/>
      <c r="I333" s="48"/>
      <c r="J333" s="38"/>
      <c r="K333" s="68" t="str">
        <f t="shared" ref="K333:K346" si="48">IF(AND(COUNTA(B333:F333)&gt;0,L333=1),"Belge Tarihi,Belge Numarası ve KDV Dahil Tutar doldurulduktan sonra KDV Hariç Tutar doldurulabilir.","")</f>
        <v/>
      </c>
      <c r="L333" s="46">
        <f t="shared" ref="L333:L346" si="49">IF(COUNTA(G333:H333)+COUNTA(J333)=3,0,1)</f>
        <v>1</v>
      </c>
      <c r="M333" s="47">
        <f t="shared" ref="M333:M346" si="50">IF(L333=1,0,100000000)</f>
        <v>0</v>
      </c>
      <c r="N333" s="5"/>
      <c r="O333" s="5"/>
    </row>
    <row r="334" spans="1:15" ht="36.9" customHeight="1" x14ac:dyDescent="0.3">
      <c r="A334" s="62">
        <v>183</v>
      </c>
      <c r="B334" s="66"/>
      <c r="C334" s="33"/>
      <c r="D334" s="33"/>
      <c r="E334" s="33"/>
      <c r="F334" s="33"/>
      <c r="G334" s="37"/>
      <c r="H334" s="33"/>
      <c r="I334" s="48"/>
      <c r="J334" s="38"/>
      <c r="K334" s="68" t="str">
        <f t="shared" si="48"/>
        <v/>
      </c>
      <c r="L334" s="46">
        <f t="shared" si="49"/>
        <v>1</v>
      </c>
      <c r="M334" s="47">
        <f t="shared" si="50"/>
        <v>0</v>
      </c>
      <c r="N334" s="5"/>
      <c r="O334" s="5"/>
    </row>
    <row r="335" spans="1:15" ht="36.9" customHeight="1" x14ac:dyDescent="0.3">
      <c r="A335" s="62">
        <v>184</v>
      </c>
      <c r="B335" s="66"/>
      <c r="C335" s="33"/>
      <c r="D335" s="33"/>
      <c r="E335" s="33"/>
      <c r="F335" s="33"/>
      <c r="G335" s="37"/>
      <c r="H335" s="33"/>
      <c r="I335" s="48"/>
      <c r="J335" s="38"/>
      <c r="K335" s="68" t="str">
        <f t="shared" si="48"/>
        <v/>
      </c>
      <c r="L335" s="46">
        <f t="shared" si="49"/>
        <v>1</v>
      </c>
      <c r="M335" s="47">
        <f t="shared" si="50"/>
        <v>0</v>
      </c>
      <c r="N335" s="5"/>
      <c r="O335" s="5"/>
    </row>
    <row r="336" spans="1:15" ht="36.9" customHeight="1" x14ac:dyDescent="0.3">
      <c r="A336" s="62">
        <v>185</v>
      </c>
      <c r="B336" s="66"/>
      <c r="C336" s="33"/>
      <c r="D336" s="33"/>
      <c r="E336" s="33"/>
      <c r="F336" s="33"/>
      <c r="G336" s="37"/>
      <c r="H336" s="33"/>
      <c r="I336" s="48"/>
      <c r="J336" s="38"/>
      <c r="K336" s="68" t="str">
        <f t="shared" si="48"/>
        <v/>
      </c>
      <c r="L336" s="46">
        <f t="shared" si="49"/>
        <v>1</v>
      </c>
      <c r="M336" s="47">
        <f t="shared" si="50"/>
        <v>0</v>
      </c>
      <c r="N336" s="5"/>
      <c r="O336" s="5"/>
    </row>
    <row r="337" spans="1:15" ht="36.9" customHeight="1" x14ac:dyDescent="0.3">
      <c r="A337" s="62">
        <v>186</v>
      </c>
      <c r="B337" s="66"/>
      <c r="C337" s="33"/>
      <c r="D337" s="33"/>
      <c r="E337" s="33"/>
      <c r="F337" s="33"/>
      <c r="G337" s="37"/>
      <c r="H337" s="33"/>
      <c r="I337" s="48"/>
      <c r="J337" s="38"/>
      <c r="K337" s="68" t="str">
        <f t="shared" si="48"/>
        <v/>
      </c>
      <c r="L337" s="46">
        <f t="shared" si="49"/>
        <v>1</v>
      </c>
      <c r="M337" s="47">
        <f t="shared" si="50"/>
        <v>0</v>
      </c>
      <c r="N337" s="5"/>
      <c r="O337" s="5"/>
    </row>
    <row r="338" spans="1:15" ht="36.9" customHeight="1" x14ac:dyDescent="0.3">
      <c r="A338" s="63">
        <v>187</v>
      </c>
      <c r="B338" s="29"/>
      <c r="C338" s="50"/>
      <c r="D338" s="50"/>
      <c r="E338" s="50"/>
      <c r="F338" s="50"/>
      <c r="G338" s="51"/>
      <c r="H338" s="50"/>
      <c r="I338" s="52"/>
      <c r="J338" s="53"/>
      <c r="K338" s="68" t="str">
        <f t="shared" si="48"/>
        <v/>
      </c>
      <c r="L338" s="46">
        <f t="shared" si="49"/>
        <v>1</v>
      </c>
      <c r="M338" s="47">
        <f t="shared" si="50"/>
        <v>0</v>
      </c>
      <c r="N338" s="5"/>
      <c r="O338" s="5"/>
    </row>
    <row r="339" spans="1:15" ht="36.9" customHeight="1" x14ac:dyDescent="0.3">
      <c r="A339" s="63">
        <v>188</v>
      </c>
      <c r="B339" s="29"/>
      <c r="C339" s="50"/>
      <c r="D339" s="50"/>
      <c r="E339" s="50"/>
      <c r="F339" s="50"/>
      <c r="G339" s="51"/>
      <c r="H339" s="50"/>
      <c r="I339" s="52"/>
      <c r="J339" s="53"/>
      <c r="K339" s="68" t="str">
        <f t="shared" si="48"/>
        <v/>
      </c>
      <c r="L339" s="46">
        <f t="shared" si="49"/>
        <v>1</v>
      </c>
      <c r="M339" s="47">
        <f t="shared" si="50"/>
        <v>0</v>
      </c>
      <c r="N339" s="5"/>
      <c r="O339" s="5"/>
    </row>
    <row r="340" spans="1:15" ht="36.9" customHeight="1" x14ac:dyDescent="0.3">
      <c r="A340" s="63">
        <v>189</v>
      </c>
      <c r="B340" s="29"/>
      <c r="C340" s="50"/>
      <c r="D340" s="50"/>
      <c r="E340" s="50"/>
      <c r="F340" s="50"/>
      <c r="G340" s="51"/>
      <c r="H340" s="50"/>
      <c r="I340" s="52"/>
      <c r="J340" s="53"/>
      <c r="K340" s="68" t="str">
        <f t="shared" si="48"/>
        <v/>
      </c>
      <c r="L340" s="46">
        <f t="shared" si="49"/>
        <v>1</v>
      </c>
      <c r="M340" s="47">
        <f t="shared" si="50"/>
        <v>0</v>
      </c>
      <c r="N340" s="5"/>
      <c r="O340" s="5"/>
    </row>
    <row r="341" spans="1:15" ht="36.9" customHeight="1" x14ac:dyDescent="0.3">
      <c r="A341" s="63">
        <v>190</v>
      </c>
      <c r="B341" s="29"/>
      <c r="C341" s="50"/>
      <c r="D341" s="50"/>
      <c r="E341" s="50"/>
      <c r="F341" s="50"/>
      <c r="G341" s="51"/>
      <c r="H341" s="50"/>
      <c r="I341" s="52"/>
      <c r="J341" s="53"/>
      <c r="K341" s="68" t="str">
        <f t="shared" si="48"/>
        <v/>
      </c>
      <c r="L341" s="46">
        <f t="shared" si="49"/>
        <v>1</v>
      </c>
      <c r="M341" s="47">
        <f t="shared" si="50"/>
        <v>0</v>
      </c>
      <c r="N341" s="5"/>
      <c r="O341" s="5"/>
    </row>
    <row r="342" spans="1:15" ht="36.9" customHeight="1" x14ac:dyDescent="0.3">
      <c r="A342" s="63">
        <v>191</v>
      </c>
      <c r="B342" s="29"/>
      <c r="C342" s="50"/>
      <c r="D342" s="50"/>
      <c r="E342" s="50"/>
      <c r="F342" s="50"/>
      <c r="G342" s="51"/>
      <c r="H342" s="50"/>
      <c r="I342" s="52"/>
      <c r="J342" s="53"/>
      <c r="K342" s="68" t="str">
        <f t="shared" si="48"/>
        <v/>
      </c>
      <c r="L342" s="46">
        <f t="shared" si="49"/>
        <v>1</v>
      </c>
      <c r="M342" s="47">
        <f t="shared" si="50"/>
        <v>0</v>
      </c>
      <c r="N342" s="5"/>
      <c r="O342" s="5"/>
    </row>
    <row r="343" spans="1:15" ht="36.9" customHeight="1" x14ac:dyDescent="0.3">
      <c r="A343" s="63">
        <v>192</v>
      </c>
      <c r="B343" s="29"/>
      <c r="C343" s="50"/>
      <c r="D343" s="50"/>
      <c r="E343" s="50"/>
      <c r="F343" s="50"/>
      <c r="G343" s="51"/>
      <c r="H343" s="50"/>
      <c r="I343" s="52"/>
      <c r="J343" s="53"/>
      <c r="K343" s="68" t="str">
        <f t="shared" si="48"/>
        <v/>
      </c>
      <c r="L343" s="46">
        <f t="shared" si="49"/>
        <v>1</v>
      </c>
      <c r="M343" s="47">
        <f t="shared" si="50"/>
        <v>0</v>
      </c>
      <c r="N343" s="5"/>
      <c r="O343" s="5"/>
    </row>
    <row r="344" spans="1:15" ht="36.9" customHeight="1" x14ac:dyDescent="0.3">
      <c r="A344" s="63">
        <v>193</v>
      </c>
      <c r="B344" s="29"/>
      <c r="C344" s="50"/>
      <c r="D344" s="50"/>
      <c r="E344" s="50"/>
      <c r="F344" s="50"/>
      <c r="G344" s="51"/>
      <c r="H344" s="50"/>
      <c r="I344" s="52"/>
      <c r="J344" s="53"/>
      <c r="K344" s="68" t="str">
        <f t="shared" si="48"/>
        <v/>
      </c>
      <c r="L344" s="46">
        <f t="shared" si="49"/>
        <v>1</v>
      </c>
      <c r="M344" s="47">
        <f t="shared" si="50"/>
        <v>0</v>
      </c>
      <c r="N344" s="5"/>
      <c r="O344" s="5"/>
    </row>
    <row r="345" spans="1:15" ht="36.9" customHeight="1" x14ac:dyDescent="0.3">
      <c r="A345" s="63">
        <v>194</v>
      </c>
      <c r="B345" s="29"/>
      <c r="C345" s="50"/>
      <c r="D345" s="50"/>
      <c r="E345" s="50"/>
      <c r="F345" s="50"/>
      <c r="G345" s="51"/>
      <c r="H345" s="50"/>
      <c r="I345" s="52"/>
      <c r="J345" s="53"/>
      <c r="K345" s="68" t="str">
        <f t="shared" si="48"/>
        <v/>
      </c>
      <c r="L345" s="46">
        <f t="shared" si="49"/>
        <v>1</v>
      </c>
      <c r="M345" s="47">
        <f t="shared" si="50"/>
        <v>0</v>
      </c>
      <c r="N345" s="84"/>
      <c r="O345" s="84"/>
    </row>
    <row r="346" spans="1:15" ht="36.9" customHeight="1" thickBot="1" x14ac:dyDescent="0.35">
      <c r="A346" s="64">
        <v>195</v>
      </c>
      <c r="B346" s="7"/>
      <c r="C346" s="54"/>
      <c r="D346" s="54"/>
      <c r="E346" s="54"/>
      <c r="F346" s="54"/>
      <c r="G346" s="55"/>
      <c r="H346" s="54"/>
      <c r="I346" s="56"/>
      <c r="J346" s="57"/>
      <c r="K346" s="68" t="str">
        <f t="shared" si="48"/>
        <v/>
      </c>
      <c r="L346" s="46">
        <f t="shared" si="49"/>
        <v>1</v>
      </c>
      <c r="M346" s="47">
        <f t="shared" si="50"/>
        <v>0</v>
      </c>
      <c r="N346" s="11">
        <f>IF(COUNTA(G332:J346)&gt;0,1,0)</f>
        <v>0</v>
      </c>
      <c r="O346" s="5"/>
    </row>
    <row r="347" spans="1:15" ht="36.9" customHeight="1" thickBot="1" x14ac:dyDescent="0.35">
      <c r="A347" s="134" t="s">
        <v>47</v>
      </c>
      <c r="B347" s="134"/>
      <c r="C347" s="134"/>
      <c r="D347" s="134"/>
      <c r="E347" s="134"/>
      <c r="F347" s="134"/>
      <c r="G347" s="135"/>
      <c r="H347" s="39" t="s">
        <v>23</v>
      </c>
      <c r="I347" s="23">
        <f>SUM(I332:I346)+I320</f>
        <v>0</v>
      </c>
      <c r="J347" s="85"/>
      <c r="K347" s="82"/>
      <c r="L347" s="65">
        <f>IF(I347&gt;I320,ROW(A351),0)</f>
        <v>0</v>
      </c>
      <c r="M347" s="5"/>
      <c r="N347" s="5"/>
      <c r="O347" s="5"/>
    </row>
    <row r="348" spans="1:15" x14ac:dyDescent="0.3">
      <c r="A348" s="11" t="s">
        <v>42</v>
      </c>
      <c r="B348" s="5"/>
      <c r="C348" s="5"/>
      <c r="D348" s="5"/>
      <c r="E348" s="5"/>
      <c r="F348" s="5"/>
      <c r="G348" s="83"/>
      <c r="H348" s="5"/>
      <c r="I348" s="5"/>
      <c r="J348" s="5"/>
      <c r="K348" s="69" t="str">
        <f t="shared" ref="K348" si="51">IF(AND(I348&gt;0,J348=""),"KDV Dahil Tutar Yazılmalıdır.","")</f>
        <v/>
      </c>
      <c r="L348" s="81"/>
      <c r="M348" s="5"/>
      <c r="N348" s="5"/>
      <c r="O348" s="5"/>
    </row>
    <row r="349" spans="1:15" x14ac:dyDescent="0.3">
      <c r="A349" s="5"/>
      <c r="B349" s="5"/>
      <c r="C349" s="5"/>
      <c r="D349" s="5"/>
      <c r="E349" s="5"/>
      <c r="F349" s="5"/>
      <c r="G349" s="83"/>
      <c r="H349" s="5"/>
      <c r="I349" s="5"/>
      <c r="J349" s="5"/>
      <c r="K349" s="80"/>
      <c r="L349" s="81"/>
      <c r="M349" s="5"/>
      <c r="N349" s="5"/>
      <c r="O349" s="5"/>
    </row>
    <row r="350" spans="1:15" ht="21" x14ac:dyDescent="0.4">
      <c r="A350" s="5"/>
      <c r="B350" s="98" t="s">
        <v>20</v>
      </c>
      <c r="C350" s="99">
        <f ca="1">imzatarihi</f>
        <v>44824</v>
      </c>
      <c r="D350" s="101" t="s">
        <v>21</v>
      </c>
      <c r="E350" s="98" t="str">
        <f>IF(kurulusyetkilisi&gt;0,kurulusyetkilisi,"")</f>
        <v/>
      </c>
      <c r="F350" s="5"/>
      <c r="G350" s="83"/>
      <c r="H350" s="5"/>
      <c r="I350" s="5"/>
      <c r="J350" s="5"/>
      <c r="K350" s="80"/>
      <c r="L350" s="81"/>
      <c r="M350" s="5"/>
      <c r="N350" s="5"/>
      <c r="O350" s="5"/>
    </row>
    <row r="351" spans="1:15" ht="21" x14ac:dyDescent="0.4">
      <c r="A351" s="5"/>
      <c r="B351" s="100"/>
      <c r="C351" s="100"/>
      <c r="D351" s="101" t="s">
        <v>22</v>
      </c>
      <c r="E351" s="100"/>
      <c r="F351" s="5"/>
      <c r="G351" s="83"/>
      <c r="H351" s="5"/>
      <c r="I351" s="5"/>
      <c r="J351" s="5"/>
      <c r="K351" s="80"/>
      <c r="L351" s="81"/>
      <c r="M351" s="5"/>
      <c r="N351" s="5"/>
      <c r="O351" s="5"/>
    </row>
  </sheetData>
  <sheetProtection algorithmName="SHA-512" hashValue="tPC+O8jhhLf3V2KkbcoRaHdkk89WaIILC+RYqwuadG4NFWldfnp5Py0lf602U8uN6aSllCFkE1Sw58wI3srzYQ==" saltValue="N42PqPI5m8IGCUfYYxO2bg==" spinCount="100000" sheet="1" objects="1" scenarios="1"/>
  <mergeCells count="208">
    <mergeCell ref="A347:G347"/>
    <mergeCell ref="A320:G320"/>
    <mergeCell ref="A325:J325"/>
    <mergeCell ref="A326:J326"/>
    <mergeCell ref="A327:J327"/>
    <mergeCell ref="A328:B328"/>
    <mergeCell ref="C328:J328"/>
    <mergeCell ref="A329:B329"/>
    <mergeCell ref="C329:J329"/>
    <mergeCell ref="A330:A331"/>
    <mergeCell ref="B330:B331"/>
    <mergeCell ref="C330:C331"/>
    <mergeCell ref="D330:D331"/>
    <mergeCell ref="E330:E331"/>
    <mergeCell ref="F330:F331"/>
    <mergeCell ref="G330:G331"/>
    <mergeCell ref="H330:H331"/>
    <mergeCell ref="A293:G293"/>
    <mergeCell ref="A298:J298"/>
    <mergeCell ref="A299:J299"/>
    <mergeCell ref="A300:J300"/>
    <mergeCell ref="A301:B301"/>
    <mergeCell ref="C301:J301"/>
    <mergeCell ref="A302:B302"/>
    <mergeCell ref="C302:J302"/>
    <mergeCell ref="A303:A304"/>
    <mergeCell ref="B303:B304"/>
    <mergeCell ref="C303:C304"/>
    <mergeCell ref="D303:D304"/>
    <mergeCell ref="E303:E304"/>
    <mergeCell ref="F303:F304"/>
    <mergeCell ref="G303:G304"/>
    <mergeCell ref="H303:H304"/>
    <mergeCell ref="A266:G266"/>
    <mergeCell ref="A271:J271"/>
    <mergeCell ref="A272:J272"/>
    <mergeCell ref="A273:J273"/>
    <mergeCell ref="A274:B274"/>
    <mergeCell ref="C274:J274"/>
    <mergeCell ref="A275:B275"/>
    <mergeCell ref="C275:J275"/>
    <mergeCell ref="A276:A277"/>
    <mergeCell ref="B276:B277"/>
    <mergeCell ref="C276:C277"/>
    <mergeCell ref="D276:D277"/>
    <mergeCell ref="E276:E277"/>
    <mergeCell ref="F276:F277"/>
    <mergeCell ref="G276:G277"/>
    <mergeCell ref="H276:H277"/>
    <mergeCell ref="A239:G239"/>
    <mergeCell ref="A244:J244"/>
    <mergeCell ref="A245:J245"/>
    <mergeCell ref="A246:J246"/>
    <mergeCell ref="A247:B247"/>
    <mergeCell ref="C247:J247"/>
    <mergeCell ref="A248:B248"/>
    <mergeCell ref="C248:J248"/>
    <mergeCell ref="A249:A250"/>
    <mergeCell ref="B249:B250"/>
    <mergeCell ref="C249:C250"/>
    <mergeCell ref="D249:D250"/>
    <mergeCell ref="E249:E250"/>
    <mergeCell ref="F249:F250"/>
    <mergeCell ref="G249:G250"/>
    <mergeCell ref="H249:H250"/>
    <mergeCell ref="A212:G212"/>
    <mergeCell ref="A217:J217"/>
    <mergeCell ref="A218:J218"/>
    <mergeCell ref="A219:J219"/>
    <mergeCell ref="A220:B220"/>
    <mergeCell ref="C220:J220"/>
    <mergeCell ref="A221:B221"/>
    <mergeCell ref="C221:J221"/>
    <mergeCell ref="A222:A223"/>
    <mergeCell ref="B222:B223"/>
    <mergeCell ref="C222:C223"/>
    <mergeCell ref="D222:D223"/>
    <mergeCell ref="E222:E223"/>
    <mergeCell ref="F222:F223"/>
    <mergeCell ref="G222:G223"/>
    <mergeCell ref="H222:H223"/>
    <mergeCell ref="A190:J190"/>
    <mergeCell ref="A191:J191"/>
    <mergeCell ref="A192:J192"/>
    <mergeCell ref="A193:B193"/>
    <mergeCell ref="C193:J193"/>
    <mergeCell ref="A194:B194"/>
    <mergeCell ref="C194:J194"/>
    <mergeCell ref="A195:A196"/>
    <mergeCell ref="B195:B196"/>
    <mergeCell ref="C195:C196"/>
    <mergeCell ref="D195:D196"/>
    <mergeCell ref="E195:E196"/>
    <mergeCell ref="F195:F196"/>
    <mergeCell ref="G195:G196"/>
    <mergeCell ref="H195:H196"/>
    <mergeCell ref="A131:G131"/>
    <mergeCell ref="A136:J136"/>
    <mergeCell ref="A137:J137"/>
    <mergeCell ref="A138:J138"/>
    <mergeCell ref="A139:B139"/>
    <mergeCell ref="C139:J139"/>
    <mergeCell ref="A158:G158"/>
    <mergeCell ref="A140:B140"/>
    <mergeCell ref="C140:J140"/>
    <mergeCell ref="A141:A142"/>
    <mergeCell ref="B141:B142"/>
    <mergeCell ref="C141:C142"/>
    <mergeCell ref="D141:D142"/>
    <mergeCell ref="E141:E142"/>
    <mergeCell ref="F141:F142"/>
    <mergeCell ref="G141:G142"/>
    <mergeCell ref="H141:H142"/>
    <mergeCell ref="A104:G104"/>
    <mergeCell ref="A109:J109"/>
    <mergeCell ref="A110:J110"/>
    <mergeCell ref="A111:J111"/>
    <mergeCell ref="A112:B112"/>
    <mergeCell ref="C112:J112"/>
    <mergeCell ref="A113:B113"/>
    <mergeCell ref="C113:J113"/>
    <mergeCell ref="A114:A115"/>
    <mergeCell ref="B114:B115"/>
    <mergeCell ref="C114:C115"/>
    <mergeCell ref="D114:D115"/>
    <mergeCell ref="E114:E115"/>
    <mergeCell ref="F114:F115"/>
    <mergeCell ref="G114:G115"/>
    <mergeCell ref="H114:H115"/>
    <mergeCell ref="A77:G77"/>
    <mergeCell ref="A82:J82"/>
    <mergeCell ref="A83:J83"/>
    <mergeCell ref="A84:J84"/>
    <mergeCell ref="A85:B85"/>
    <mergeCell ref="C85:J85"/>
    <mergeCell ref="A86:B86"/>
    <mergeCell ref="C86:J86"/>
    <mergeCell ref="A87:A88"/>
    <mergeCell ref="B87:B88"/>
    <mergeCell ref="C87:C88"/>
    <mergeCell ref="D87:D88"/>
    <mergeCell ref="E87:E88"/>
    <mergeCell ref="F87:F88"/>
    <mergeCell ref="G87:G88"/>
    <mergeCell ref="H87:H88"/>
    <mergeCell ref="A50:G50"/>
    <mergeCell ref="A55:J55"/>
    <mergeCell ref="A56:J56"/>
    <mergeCell ref="A57:J57"/>
    <mergeCell ref="A58:B58"/>
    <mergeCell ref="C58:J58"/>
    <mergeCell ref="A59:B59"/>
    <mergeCell ref="C59:J59"/>
    <mergeCell ref="A60:A61"/>
    <mergeCell ref="B60:B61"/>
    <mergeCell ref="C60:C61"/>
    <mergeCell ref="D60:D61"/>
    <mergeCell ref="E60:E61"/>
    <mergeCell ref="F60:F61"/>
    <mergeCell ref="G60:G61"/>
    <mergeCell ref="H60:H61"/>
    <mergeCell ref="A31:B31"/>
    <mergeCell ref="C31:J31"/>
    <mergeCell ref="A32:B32"/>
    <mergeCell ref="C32:J32"/>
    <mergeCell ref="A33:A34"/>
    <mergeCell ref="B33:B34"/>
    <mergeCell ref="C33:C34"/>
    <mergeCell ref="D33:D34"/>
    <mergeCell ref="E33:E34"/>
    <mergeCell ref="F33:F34"/>
    <mergeCell ref="G33:G34"/>
    <mergeCell ref="H33:H34"/>
    <mergeCell ref="A163:J163"/>
    <mergeCell ref="A164:J164"/>
    <mergeCell ref="A165:J165"/>
    <mergeCell ref="A166:B166"/>
    <mergeCell ref="C166:J166"/>
    <mergeCell ref="A5:B5"/>
    <mergeCell ref="A4:B4"/>
    <mergeCell ref="A1:J1"/>
    <mergeCell ref="A2:J2"/>
    <mergeCell ref="A3:J3"/>
    <mergeCell ref="C4:J4"/>
    <mergeCell ref="C5:J5"/>
    <mergeCell ref="H6:H7"/>
    <mergeCell ref="A23:G23"/>
    <mergeCell ref="A28:J28"/>
    <mergeCell ref="A29:J29"/>
    <mergeCell ref="A30:J30"/>
    <mergeCell ref="F6:F7"/>
    <mergeCell ref="G6:G7"/>
    <mergeCell ref="A6:A7"/>
    <mergeCell ref="B6:B7"/>
    <mergeCell ref="C6:C7"/>
    <mergeCell ref="D6:D7"/>
    <mergeCell ref="E6:E7"/>
    <mergeCell ref="A185:G185"/>
    <mergeCell ref="A167:B167"/>
    <mergeCell ref="C167:J167"/>
    <mergeCell ref="A168:A169"/>
    <mergeCell ref="B168:B169"/>
    <mergeCell ref="C168:C169"/>
    <mergeCell ref="D168:D169"/>
    <mergeCell ref="E168:E169"/>
    <mergeCell ref="F168:F169"/>
    <mergeCell ref="G168:G169"/>
    <mergeCell ref="H168:H169"/>
  </mergeCells>
  <dataValidations count="1">
    <dataValidation type="decimal" allowBlank="1" showInputMessage="1" showErrorMessage="1" error="Belge Tarihi,Belge Numarası ve KDV Dahil Tutar doldurulduktan sonra KDV Hariç Tutar doldurulabilir." prompt="Belge Tarihi,Belge Numarası ve KDV Dahil Tutar doldurulduktan sonra KDV Hariç Tutar doldurulabilir." sqref="I8:I22 I35:I49 I62:I76 I89:I103 I116:I130 I143:I157 I170:I184 I197:I211 I224:I238 I251:I265 I278:I292 I305:I319 I332:I346">
      <formula1>0</formula1>
      <formula2>M8</formula2>
    </dataValidation>
  </dataValidations>
  <pageMargins left="0.39370078740157483" right="0.39370078740157483" top="0.74803149606299213" bottom="0.74803149606299213" header="0.31496062992125984" footer="0.31496062992125984"/>
  <pageSetup paperSize="9" scale="55" orientation="landscape" r:id="rId1"/>
  <rowBreaks count="6" manualBreakCount="6">
    <brk id="27" max="9" man="1"/>
    <brk id="54" max="9" man="1"/>
    <brk id="81" max="9" man="1"/>
    <brk id="108" max="9" man="1"/>
    <brk id="135" max="9" man="1"/>
    <brk id="162" max="9" man="1"/>
  </rowBreaks>
  <ignoredErrors>
    <ignoredError sqref="K1:K104857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G14"/>
  <sheetViews>
    <sheetView zoomScale="80" zoomScaleNormal="80" workbookViewId="0">
      <selection activeCell="F17" sqref="F17"/>
    </sheetView>
  </sheetViews>
  <sheetFormatPr defaultColWidth="9.109375" defaultRowHeight="30.75" customHeight="1" x14ac:dyDescent="0.35"/>
  <cols>
    <col min="1" max="1" width="18.6640625" style="10" customWidth="1"/>
    <col min="2" max="2" width="22.44140625" style="10" customWidth="1"/>
    <col min="3" max="3" width="8.44140625" style="10" customWidth="1"/>
    <col min="4" max="4" width="9.5546875" style="10" customWidth="1"/>
    <col min="5" max="5" width="14.6640625" style="10" customWidth="1"/>
    <col min="6" max="6" width="27.44140625" style="10" customWidth="1"/>
    <col min="7" max="16384" width="9.109375" style="10"/>
  </cols>
  <sheetData>
    <row r="1" spans="1:7" s="9" customFormat="1" ht="30.75" customHeight="1" x14ac:dyDescent="0.35">
      <c r="A1" s="158" t="s">
        <v>35</v>
      </c>
      <c r="B1" s="158"/>
      <c r="C1" s="158"/>
      <c r="D1" s="158"/>
      <c r="E1" s="158"/>
      <c r="F1" s="158"/>
    </row>
    <row r="2" spans="1:7" s="9" customFormat="1" ht="30.75" customHeight="1" x14ac:dyDescent="0.35">
      <c r="A2" s="158" t="str">
        <f>IF(Yil&gt;0,CONCATENATE(Yil," yılına aittir."),"")</f>
        <v/>
      </c>
      <c r="B2" s="158"/>
      <c r="C2" s="158"/>
      <c r="D2" s="158"/>
      <c r="E2" s="158"/>
      <c r="F2" s="158"/>
    </row>
    <row r="3" spans="1:7" s="9" customFormat="1" ht="30.75" customHeight="1" thickBot="1" x14ac:dyDescent="0.4">
      <c r="A3" s="159" t="s">
        <v>36</v>
      </c>
      <c r="B3" s="159"/>
      <c r="C3" s="159"/>
      <c r="D3" s="159"/>
      <c r="E3" s="159"/>
      <c r="F3" s="159"/>
    </row>
    <row r="4" spans="1:7" s="9" customFormat="1" ht="30.75" customHeight="1" thickBot="1" x14ac:dyDescent="0.4">
      <c r="A4" s="93" t="s">
        <v>1</v>
      </c>
      <c r="B4" s="160" t="str">
        <f>IF(ProjeNo&gt;0,ProjeNo,"")</f>
        <v/>
      </c>
      <c r="C4" s="160"/>
      <c r="D4" s="160"/>
      <c r="E4" s="160"/>
      <c r="F4" s="160"/>
    </row>
    <row r="5" spans="1:7" s="9" customFormat="1" ht="30.75" customHeight="1" thickBot="1" x14ac:dyDescent="0.4">
      <c r="A5" s="93" t="s">
        <v>6</v>
      </c>
      <c r="B5" s="161" t="str">
        <f>IF(ProjeAdi&gt;0,ProjeAdi,"")</f>
        <v/>
      </c>
      <c r="C5" s="161"/>
      <c r="D5" s="161"/>
      <c r="E5" s="161"/>
      <c r="F5" s="161"/>
    </row>
    <row r="6" spans="1:7" ht="30.75" customHeight="1" thickBot="1" x14ac:dyDescent="0.4">
      <c r="A6" s="157" t="s">
        <v>37</v>
      </c>
      <c r="B6" s="157"/>
      <c r="C6" s="157"/>
      <c r="D6" s="157"/>
      <c r="E6" s="157"/>
      <c r="F6" s="94" t="s">
        <v>38</v>
      </c>
    </row>
    <row r="7" spans="1:7" ht="30.75" customHeight="1" thickBot="1" x14ac:dyDescent="0.4">
      <c r="A7" s="153" t="s">
        <v>40</v>
      </c>
      <c r="B7" s="153"/>
      <c r="C7" s="153"/>
      <c r="D7" s="153"/>
      <c r="E7" s="102" t="s">
        <v>39</v>
      </c>
      <c r="F7" s="24">
        <f>G015A!I347</f>
        <v>0</v>
      </c>
    </row>
    <row r="8" spans="1:7" ht="30.75" customHeight="1" thickBot="1" x14ac:dyDescent="0.4">
      <c r="A8" s="154" t="s">
        <v>43</v>
      </c>
      <c r="B8" s="154"/>
      <c r="C8" s="154"/>
      <c r="D8" s="154"/>
      <c r="E8" s="154"/>
      <c r="F8" s="25">
        <f>SUM(F7:F7)</f>
        <v>0</v>
      </c>
    </row>
    <row r="9" spans="1:7" ht="30.75" customHeight="1" thickBot="1" x14ac:dyDescent="0.4">
      <c r="A9" s="9"/>
      <c r="B9" s="9"/>
      <c r="C9" s="9"/>
      <c r="D9" s="9"/>
      <c r="E9" s="9"/>
      <c r="F9" s="9"/>
    </row>
    <row r="10" spans="1:7" ht="30.75" customHeight="1" thickBot="1" x14ac:dyDescent="0.4">
      <c r="A10" s="89" t="s">
        <v>55</v>
      </c>
      <c r="B10" s="155" t="str">
        <f>IF(olcek&gt;0,olcek,"")</f>
        <v/>
      </c>
      <c r="C10" s="156"/>
      <c r="D10" s="9"/>
      <c r="E10" s="9"/>
      <c r="F10" s="9"/>
    </row>
    <row r="11" spans="1:7" ht="30.75" customHeight="1" x14ac:dyDescent="0.35">
      <c r="A11" s="9"/>
      <c r="B11" s="9"/>
      <c r="C11" s="9"/>
      <c r="D11" s="9"/>
      <c r="E11" s="9"/>
      <c r="F11" s="9"/>
    </row>
    <row r="12" spans="1:7" ht="30.75" customHeight="1" x14ac:dyDescent="0.35">
      <c r="A12" s="9"/>
      <c r="B12" s="9"/>
      <c r="C12" s="9"/>
      <c r="D12" s="9"/>
      <c r="E12" s="9"/>
      <c r="F12" s="9"/>
    </row>
    <row r="13" spans="1:7" ht="30.75" customHeight="1" x14ac:dyDescent="0.35">
      <c r="A13" s="103" t="s">
        <v>20</v>
      </c>
      <c r="B13" s="104" t="s">
        <v>21</v>
      </c>
      <c r="C13" s="103" t="str">
        <f>IF(kurulusyetkilisi&gt;0,kurulusyetkilisi,"")</f>
        <v/>
      </c>
      <c r="D13" s="105"/>
      <c r="E13" s="106"/>
      <c r="F13" s="107"/>
      <c r="G13" s="105"/>
    </row>
    <row r="14" spans="1:7" ht="30.75" customHeight="1" x14ac:dyDescent="0.35">
      <c r="A14" s="108">
        <f ca="1">imzatarihi</f>
        <v>44824</v>
      </c>
      <c r="B14" s="104" t="s">
        <v>22</v>
      </c>
      <c r="C14" s="105"/>
      <c r="D14" s="109"/>
      <c r="E14" s="106"/>
      <c r="F14" s="106"/>
      <c r="G14" s="105"/>
    </row>
  </sheetData>
  <sheetProtection algorithmName="SHA-512" hashValue="Ip0SxGz+Q3Y9raafvMdraxxTexPjvHg8rOH/OVf6qAD6EAcurlq4UP+VThvKS9ZS9e0lZtcIOar6joYyBF06uw==" saltValue="M1/F+W0yQcxMwMn+mWUQaw==" spinCount="100000" sheet="1" objects="1" scenarios="1"/>
  <mergeCells count="9">
    <mergeCell ref="A7:D7"/>
    <mergeCell ref="A8:E8"/>
    <mergeCell ref="B10:C10"/>
    <mergeCell ref="A6:E6"/>
    <mergeCell ref="A1:F1"/>
    <mergeCell ref="A2:F2"/>
    <mergeCell ref="A3:F3"/>
    <mergeCell ref="B4:F4"/>
    <mergeCell ref="B5:F5"/>
  </mergeCells>
  <pageMargins left="0.39370078740157483" right="0.39370078740157483" top="0.7480314960629921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8</vt:i4>
      </vt:variant>
    </vt:vector>
  </HeadingPairs>
  <TitlesOfParts>
    <vt:vector size="14" baseType="lpstr">
      <vt:lpstr>Proje Bilgileri</vt:lpstr>
      <vt:lpstr>KAPAK</vt:lpstr>
      <vt:lpstr>İÇİNDEKİLER</vt:lpstr>
      <vt:lpstr>TAAHHÜTNAME</vt:lpstr>
      <vt:lpstr>G015A</vt:lpstr>
      <vt:lpstr>G020</vt:lpstr>
      <vt:lpstr>imzatarihi</vt:lpstr>
      <vt:lpstr>kurulusyetkilisi</vt:lpstr>
      <vt:lpstr>olcek</vt:lpstr>
      <vt:lpstr>ProjeAdi</vt:lpstr>
      <vt:lpstr>ProjeNo</vt:lpstr>
      <vt:lpstr>KAPAK!Yazdırma_Alanı</vt:lpstr>
      <vt:lpstr>TAAHHÜTNAME!Yazdırma_Alanı</vt:lpstr>
      <vt:lpstr>Yil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Bozlağan</dc:creator>
  <cp:lastModifiedBy>Murat Bozlağan</cp:lastModifiedBy>
  <cp:lastPrinted>2021-02-05T16:44:50Z</cp:lastPrinted>
  <dcterms:created xsi:type="dcterms:W3CDTF">2019-01-30T11:52:38Z</dcterms:created>
  <dcterms:modified xsi:type="dcterms:W3CDTF">2022-09-20T09:54:32Z</dcterms:modified>
</cp:coreProperties>
</file>