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075"/>
  </bookViews>
  <sheets>
    <sheet name="Tablo-1 " sheetId="2" r:id="rId1"/>
  </sheets>
  <definedNames>
    <definedName name="Proje_Yürütücüsü_Kategorisi">'Tablo-1 '!$J$10:$J$11</definedName>
    <definedName name="_xlnm.Print_Area" localSheetId="0">'Tablo-1 '!$A$1:$G$37</definedName>
  </definedNames>
  <calcPr calcId="162913"/>
</workbook>
</file>

<file path=xl/calcChain.xml><?xml version="1.0" encoding="utf-8"?>
<calcChain xmlns="http://schemas.openxmlformats.org/spreadsheetml/2006/main">
  <c r="F17" i="2" l="1"/>
  <c r="D18" i="2"/>
  <c r="E18" i="2" s="1"/>
  <c r="F32" i="2" l="1"/>
  <c r="F31" i="2" s="1"/>
  <c r="F36" i="2"/>
  <c r="F35" i="2" s="1"/>
  <c r="F12" i="2"/>
  <c r="F13" i="2"/>
  <c r="F24" i="2"/>
  <c r="F34" i="2" l="1"/>
  <c r="F33" i="2" s="1"/>
  <c r="F16" i="2" l="1"/>
  <c r="E11" i="2"/>
  <c r="F11" i="2" l="1"/>
  <c r="F10" i="2" s="1"/>
  <c r="F37" i="2" s="1"/>
</calcChain>
</file>

<file path=xl/sharedStrings.xml><?xml version="1.0" encoding="utf-8"?>
<sst xmlns="http://schemas.openxmlformats.org/spreadsheetml/2006/main" count="60" uniqueCount="49">
  <si>
    <t>ARAŞTIRMA BAŞLANGIÇ PAKET ÖDENEĞİ</t>
  </si>
  <si>
    <t>Proje Yürütücüsüne Yönelik Burs</t>
  </si>
  <si>
    <t>PROJECT COORDINATOR:</t>
  </si>
  <si>
    <t xml:space="preserve">PROJECT DURATION (MONTH): </t>
  </si>
  <si>
    <t>HOST INSTITUTION :</t>
  </si>
  <si>
    <t>PROJECT TITLE :</t>
  </si>
  <si>
    <t>EXPENSE ITEM</t>
  </si>
  <si>
    <t>TOTAL REQUESTED BUDGET</t>
  </si>
  <si>
    <t>PURPOSE</t>
  </si>
  <si>
    <t>Number of Person</t>
  </si>
  <si>
    <t>Scholarship for Project Coordinator</t>
  </si>
  <si>
    <t>Family Allovance for the Project Coordinator</t>
  </si>
  <si>
    <t>Health Insurance for Project Coordinator and his/her Family (*)</t>
  </si>
  <si>
    <t>Travel Allovance for the Project Coordinator and his/her Family</t>
  </si>
  <si>
    <t>The travel allowance for project coordinator, spouse and children is covered by TUBİTAK for the arrival in Turkey after submission the flight tickets for once only within the duration of the project</t>
  </si>
  <si>
    <t>Due to the call announcement, scholarships and supports will be given to the project coordinator and his / her family.</t>
  </si>
  <si>
    <t>INITIAL RESEARCH GRANT</t>
  </si>
  <si>
    <t>The requested budget cannot exceed the upper limit of the grant!</t>
  </si>
  <si>
    <t>CONSUMABLES (Consumption Goods and Supplies)</t>
  </si>
  <si>
    <t>TRAVEL EXPENSES (Domestic / Abroad, Daily and Accommodation Expenses)</t>
  </si>
  <si>
    <t xml:space="preserve">SERVICE PROCUREMENT </t>
  </si>
  <si>
    <t>MACHINERY AND EQUIPMENT EXPENSES (Goods Purchases)</t>
  </si>
  <si>
    <t>OTHER EXPENSES</t>
  </si>
  <si>
    <t>The reasons for using the requested goods and services shall be briefly explained on the basis of each item requested.</t>
  </si>
  <si>
    <t>RESEARCH GRANT</t>
  </si>
  <si>
    <t>Number of the Scholars</t>
  </si>
  <si>
    <t>Number of the Researchers</t>
  </si>
  <si>
    <t>Monthly Scholarship</t>
  </si>
  <si>
    <t>SCHOLARSHIP EXPENSES FOR PhD STUDENTS</t>
  </si>
  <si>
    <t>The reasons for assignment of the scholars who will work in the project within the project work plan shall be briefly explained.</t>
  </si>
  <si>
    <t>The reasons for assignment of the researchers who will work in the project within the project work plan shall be briefly explained.</t>
  </si>
  <si>
    <t>PERSONNEL EXPENSES</t>
  </si>
  <si>
    <t>INSTITUTION COST / GENERAL EXPENSE</t>
  </si>
  <si>
    <t>GENERAL TOTAL</t>
  </si>
  <si>
    <t xml:space="preserve">PROJECT NO (TÜBİTAK will fill in this area) : </t>
  </si>
  <si>
    <t>RESEARCHER COST (Project Incentive Bonus)</t>
  </si>
  <si>
    <t>Monthly Cost</t>
  </si>
  <si>
    <t>Monthly Limit</t>
  </si>
  <si>
    <t>The amount of the cost is set to spend on the R &amp; D of the host institution</t>
  </si>
  <si>
    <t>SCHOLARSHIP AND SUPPORT ITEMS 
(To be paid by TÜBİTAK)</t>
  </si>
  <si>
    <t>RESEARCH SUPPORT ITEMS 
(To be Transferred to the Host Institution)</t>
  </si>
  <si>
    <t>Monthly Scholarship 
Travel Allovance 
(Per Person)</t>
  </si>
  <si>
    <t>Upper Limit 
(Per Project)</t>
  </si>
  <si>
    <r>
      <rPr>
        <b/>
        <sz val="11"/>
        <rFont val="Calibri"/>
        <family val="2"/>
        <charset val="162"/>
        <scheme val="minor"/>
      </rPr>
      <t>(*)</t>
    </r>
    <r>
      <rPr>
        <sz val="11"/>
        <rFont val="Calibri"/>
        <family val="2"/>
        <charset val="162"/>
        <scheme val="minor"/>
      </rPr>
      <t xml:space="preserve"> Heath insurance contribution for project coordinator, spouse and children is covered after submission of the insurance documents within the duration of project</t>
    </r>
  </si>
  <si>
    <t>Early Stage Researcher</t>
  </si>
  <si>
    <t>Experienced Researchers</t>
  </si>
  <si>
    <t>Project Coordinator
(Select Category)</t>
  </si>
  <si>
    <r>
      <t xml:space="preserve">The project coordinator is paid to spend within 1 year of the project start date. </t>
    </r>
    <r>
      <rPr>
        <sz val="12"/>
        <color rgb="FFFF0000"/>
        <rFont val="Calibri"/>
        <family val="2"/>
        <charset val="162"/>
        <scheme val="minor"/>
      </rPr>
      <t>The requested budget cannot exceed the upper limit of the grant!</t>
    </r>
  </si>
  <si>
    <t>2232 International Fellowship for Outstanding Researchers
Total Requested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</si>
</sst>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TL&quot;_-;\-* #,##0.00\ &quot;TL&quot;_-;_-* &quot;-&quot;??\ &quot;TL&quot;_-;_-@_-"/>
  </numFmts>
  <fonts count="17" x14ac:knownFonts="1">
    <font>
      <sz val="10"/>
      <name val="Arial"/>
      <charset val="162"/>
    </font>
    <font>
      <sz val="11"/>
      <color theme="1"/>
      <name val="Calibri"/>
      <family val="2"/>
      <charset val="162"/>
      <scheme val="minor"/>
    </font>
    <font>
      <b/>
      <sz val="14"/>
      <color theme="1"/>
      <name val="Calibri"/>
      <family val="2"/>
      <charset val="162"/>
      <scheme val="minor"/>
    </font>
    <font>
      <sz val="11"/>
      <color rgb="FFFF0000"/>
      <name val="Calibri"/>
      <family val="2"/>
      <charset val="162"/>
      <scheme val="minor"/>
    </font>
    <font>
      <sz val="10"/>
      <name val="Calibri"/>
      <family val="2"/>
      <charset val="162"/>
      <scheme val="minor"/>
    </font>
    <font>
      <b/>
      <sz val="11"/>
      <name val="Calibri"/>
      <family val="2"/>
      <charset val="162"/>
      <scheme val="minor"/>
    </font>
    <font>
      <sz val="11"/>
      <name val="Calibri"/>
      <family val="2"/>
      <charset val="162"/>
      <scheme val="minor"/>
    </font>
    <font>
      <b/>
      <sz val="9"/>
      <name val="Calibri"/>
      <family val="2"/>
      <charset val="162"/>
      <scheme val="minor"/>
    </font>
    <font>
      <b/>
      <sz val="12"/>
      <name val="Calibri"/>
      <family val="2"/>
      <charset val="162"/>
      <scheme val="minor"/>
    </font>
    <font>
      <sz val="12"/>
      <name val="Calibri"/>
      <family val="2"/>
      <charset val="162"/>
      <scheme val="minor"/>
    </font>
    <font>
      <b/>
      <sz val="14"/>
      <name val="Calibri"/>
      <family val="2"/>
      <charset val="162"/>
      <scheme val="minor"/>
    </font>
    <font>
      <sz val="14"/>
      <name val="Calibri"/>
      <family val="2"/>
      <charset val="162"/>
      <scheme val="minor"/>
    </font>
    <font>
      <b/>
      <sz val="20"/>
      <name val="Calibri"/>
      <family val="2"/>
      <charset val="162"/>
      <scheme val="minor"/>
    </font>
    <font>
      <sz val="20"/>
      <name val="Calibri"/>
      <family val="2"/>
      <charset val="162"/>
      <scheme val="minor"/>
    </font>
    <font>
      <b/>
      <sz val="12"/>
      <color theme="1"/>
      <name val="Calibri"/>
      <family val="2"/>
      <charset val="162"/>
      <scheme val="minor"/>
    </font>
    <font>
      <sz val="12"/>
      <color rgb="FFFF0000"/>
      <name val="Calibri"/>
      <family val="2"/>
      <charset val="162"/>
      <scheme val="minor"/>
    </font>
    <font>
      <sz val="14"/>
      <color theme="1"/>
      <name val="Calibri"/>
      <family val="2"/>
      <charset val="162"/>
      <scheme val="minor"/>
    </font>
  </fonts>
  <fills count="6">
    <fill>
      <patternFill patternType="none"/>
    </fill>
    <fill>
      <patternFill patternType="gray125"/>
    </fill>
    <fill>
      <patternFill patternType="solid">
        <fgColor theme="4" tint="0.59999389629810485"/>
        <bgColor indexed="65"/>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1" fillId="2" borderId="0" applyNumberFormat="0" applyBorder="0" applyAlignment="0" applyProtection="0"/>
  </cellStyleXfs>
  <cellXfs count="121">
    <xf numFmtId="0" fontId="0" fillId="0" borderId="0" xfId="0"/>
    <xf numFmtId="0" fontId="2" fillId="3" borderId="1" xfId="1" applyFont="1" applyFill="1" applyBorder="1" applyAlignment="1" applyProtection="1">
      <alignment horizontal="center" vertical="center" wrapText="1"/>
    </xf>
    <xf numFmtId="0" fontId="2" fillId="3" borderId="6" xfId="1" applyFont="1" applyFill="1" applyBorder="1" applyAlignment="1" applyProtection="1">
      <alignment horizontal="center" vertical="center" wrapText="1"/>
    </xf>
    <xf numFmtId="0" fontId="4" fillId="0" borderId="0" xfId="0" applyFont="1" applyFill="1" applyBorder="1" applyAlignment="1" applyProtection="1">
      <alignment vertical="center" wrapText="1"/>
      <protection locked="0"/>
    </xf>
    <xf numFmtId="0" fontId="4" fillId="0" borderId="0" xfId="0" applyFont="1" applyAlignment="1" applyProtection="1">
      <alignment vertical="center" wrapText="1"/>
      <protection locked="0"/>
    </xf>
    <xf numFmtId="0" fontId="5" fillId="0" borderId="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9" fillId="0" borderId="0" xfId="0" applyFont="1" applyFill="1" applyBorder="1" applyAlignment="1" applyProtection="1">
      <alignment vertical="center" wrapText="1"/>
      <protection locked="0"/>
    </xf>
    <xf numFmtId="0" fontId="9" fillId="0" borderId="0" xfId="0" applyFont="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0" xfId="0" applyFont="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13" fillId="0" borderId="0" xfId="0" applyFont="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14" fillId="2" borderId="6" xfId="1" applyFont="1" applyBorder="1" applyAlignment="1" applyProtection="1">
      <alignment horizontal="left" vertical="center" wrapText="1"/>
    </xf>
    <xf numFmtId="0" fontId="14" fillId="2" borderId="2" xfId="1" applyFont="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4" fillId="2" borderId="1" xfId="1" applyFont="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left" vertical="top" wrapText="1"/>
    </xf>
    <xf numFmtId="0" fontId="9" fillId="5" borderId="1" xfId="0" applyFont="1" applyFill="1" applyBorder="1" applyAlignment="1" applyProtection="1">
      <alignment horizontal="center" vertical="center" wrapText="1"/>
    </xf>
    <xf numFmtId="0" fontId="6" fillId="0" borderId="6"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top" wrapText="1"/>
      <protection locked="0"/>
    </xf>
    <xf numFmtId="0" fontId="3" fillId="0" borderId="2" xfId="0" applyFont="1" applyBorder="1" applyAlignment="1" applyProtection="1">
      <alignment horizontal="left" vertical="center" wrapText="1"/>
      <protection locked="0"/>
    </xf>
    <xf numFmtId="0" fontId="16" fillId="3" borderId="1" xfId="1" applyFont="1" applyFill="1" applyBorder="1" applyAlignment="1" applyProtection="1">
      <alignment horizontal="center" vertical="center" wrapText="1"/>
    </xf>
    <xf numFmtId="3" fontId="7" fillId="0" borderId="0" xfId="0" applyNumberFormat="1" applyFont="1" applyBorder="1" applyAlignment="1" applyProtection="1">
      <alignment horizontal="center" vertical="center" wrapText="1"/>
      <protection locked="0"/>
    </xf>
    <xf numFmtId="3" fontId="2" fillId="3" borderId="1" xfId="1" applyNumberFormat="1" applyFont="1" applyFill="1" applyBorder="1" applyAlignment="1" applyProtection="1">
      <alignment horizontal="center" vertical="center" wrapText="1"/>
    </xf>
    <xf numFmtId="3" fontId="14" fillId="2" borderId="1" xfId="1" applyNumberFormat="1" applyFont="1" applyBorder="1" applyAlignment="1" applyProtection="1">
      <alignment horizontal="right" vertical="center" wrapText="1"/>
    </xf>
    <xf numFmtId="3" fontId="9" fillId="5" borderId="1" xfId="0" applyNumberFormat="1" applyFont="1" applyFill="1" applyBorder="1" applyAlignment="1" applyProtection="1">
      <alignment vertical="center" wrapText="1"/>
    </xf>
    <xf numFmtId="3" fontId="5" fillId="0" borderId="1" xfId="0" applyNumberFormat="1" applyFont="1" applyBorder="1" applyAlignment="1" applyProtection="1">
      <alignment vertical="center" wrapText="1"/>
      <protection locked="0"/>
    </xf>
    <xf numFmtId="3" fontId="8" fillId="5" borderId="1" xfId="0" applyNumberFormat="1" applyFont="1" applyFill="1" applyBorder="1" applyAlignment="1" applyProtection="1">
      <alignment vertical="center" wrapText="1"/>
    </xf>
    <xf numFmtId="3" fontId="6" fillId="4" borderId="1" xfId="0" applyNumberFormat="1" applyFont="1" applyFill="1" applyBorder="1" applyAlignment="1" applyProtection="1">
      <alignment vertical="center" wrapText="1"/>
    </xf>
    <xf numFmtId="3" fontId="2" fillId="3" borderId="1" xfId="1" applyNumberFormat="1" applyFont="1" applyFill="1" applyBorder="1" applyAlignment="1" applyProtection="1">
      <alignment horizontal="right" vertical="center" wrapText="1"/>
    </xf>
    <xf numFmtId="3" fontId="4" fillId="0" borderId="0" xfId="0" applyNumberFormat="1" applyFont="1" applyAlignment="1" applyProtection="1">
      <alignment vertical="center" wrapText="1"/>
      <protection locked="0"/>
    </xf>
    <xf numFmtId="0" fontId="6" fillId="4" borderId="6" xfId="0" applyFont="1" applyFill="1" applyBorder="1" applyAlignment="1" applyProtection="1">
      <alignment horizontal="left" vertical="center" wrapText="1"/>
    </xf>
    <xf numFmtId="3" fontId="6" fillId="4" borderId="1" xfId="0" applyNumberFormat="1" applyFont="1" applyFill="1" applyBorder="1" applyAlignment="1" applyProtection="1">
      <alignment horizontal="right" vertical="center" wrapText="1"/>
    </xf>
    <xf numFmtId="0" fontId="6" fillId="0"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3" fontId="14" fillId="2" borderId="1" xfId="1" applyNumberFormat="1" applyFont="1" applyBorder="1" applyAlignment="1" applyProtection="1">
      <alignment horizontal="center" vertical="center" wrapText="1"/>
    </xf>
    <xf numFmtId="3" fontId="8" fillId="5" borderId="4" xfId="0" applyNumberFormat="1" applyFont="1" applyFill="1" applyBorder="1" applyAlignment="1" applyProtection="1">
      <alignment horizontal="center" vertical="center" wrapText="1"/>
    </xf>
    <xf numFmtId="3" fontId="5" fillId="4" borderId="1" xfId="0" applyNumberFormat="1" applyFont="1" applyFill="1" applyBorder="1" applyAlignment="1" applyProtection="1">
      <alignment horizontal="center" vertical="center" wrapText="1"/>
    </xf>
    <xf numFmtId="3" fontId="8" fillId="5" borderId="6" xfId="0" applyNumberFormat="1" applyFont="1" applyFill="1" applyBorder="1" applyAlignment="1" applyProtection="1">
      <alignment horizontal="center" vertical="center" wrapText="1"/>
    </xf>
    <xf numFmtId="3" fontId="8" fillId="5" borderId="1" xfId="0" applyNumberFormat="1" applyFont="1" applyFill="1" applyBorder="1" applyAlignment="1" applyProtection="1">
      <alignment horizontal="center" vertical="center" wrapText="1"/>
    </xf>
    <xf numFmtId="3" fontId="4" fillId="0" borderId="0" xfId="0" applyNumberFormat="1" applyFont="1" applyAlignment="1" applyProtection="1">
      <alignment horizontal="center" vertical="center" wrapText="1"/>
      <protection locked="0"/>
    </xf>
    <xf numFmtId="0" fontId="13" fillId="0" borderId="0" xfId="0" applyFont="1" applyAlignment="1" applyProtection="1">
      <alignment vertical="center" wrapText="1"/>
      <protection locked="0" hidden="1"/>
    </xf>
    <xf numFmtId="0" fontId="6" fillId="0" borderId="0" xfId="0" applyFont="1" applyBorder="1" applyAlignment="1" applyProtection="1">
      <alignment vertical="center" wrapText="1"/>
      <protection locked="0" hidden="1"/>
    </xf>
    <xf numFmtId="0" fontId="9" fillId="0" borderId="0" xfId="0" applyFont="1" applyAlignment="1" applyProtection="1">
      <alignment vertical="center" wrapText="1"/>
      <protection locked="0" hidden="1"/>
    </xf>
    <xf numFmtId="0" fontId="4" fillId="0" borderId="0" xfId="0" applyFont="1" applyBorder="1" applyAlignment="1" applyProtection="1">
      <alignment vertical="center" wrapText="1"/>
      <protection locked="0" hidden="1"/>
    </xf>
    <xf numFmtId="0" fontId="11" fillId="0" borderId="4" xfId="0" applyFont="1" applyBorder="1" applyAlignment="1" applyProtection="1">
      <alignment vertical="center" wrapText="1"/>
      <protection locked="0" hidden="1"/>
    </xf>
    <xf numFmtId="0" fontId="11" fillId="0" borderId="6" xfId="0" applyFont="1" applyBorder="1" applyAlignment="1" applyProtection="1">
      <alignment vertical="center" wrapText="1"/>
      <protection locked="0" hidden="1"/>
    </xf>
    <xf numFmtId="0" fontId="9" fillId="0" borderId="1" xfId="0" applyFont="1" applyBorder="1" applyAlignment="1" applyProtection="1">
      <alignment vertical="center" wrapText="1"/>
      <protection locked="0" hidden="1"/>
    </xf>
    <xf numFmtId="164" fontId="9" fillId="0" borderId="1" xfId="0" applyNumberFormat="1" applyFont="1" applyBorder="1" applyAlignment="1" applyProtection="1">
      <alignment vertical="center" wrapText="1"/>
      <protection hidden="1"/>
    </xf>
    <xf numFmtId="0" fontId="6" fillId="0" borderId="1" xfId="0" applyFont="1" applyBorder="1" applyAlignment="1" applyProtection="1">
      <alignment vertical="center" wrapText="1"/>
      <protection locked="0" hidden="1"/>
    </xf>
    <xf numFmtId="164" fontId="6" fillId="0" borderId="1" xfId="0" applyNumberFormat="1" applyFont="1" applyBorder="1" applyAlignment="1" applyProtection="1">
      <alignment vertical="center" wrapText="1"/>
      <protection locked="0" hidden="1"/>
    </xf>
    <xf numFmtId="0" fontId="6" fillId="0" borderId="0" xfId="0" applyFont="1" applyAlignment="1" applyProtection="1">
      <alignment vertical="center" wrapText="1"/>
      <protection locked="0" hidden="1"/>
    </xf>
    <xf numFmtId="0" fontId="8" fillId="0" borderId="0" xfId="0" applyFont="1" applyAlignment="1" applyProtection="1">
      <alignment vertical="center" wrapText="1"/>
      <protection locked="0" hidden="1"/>
    </xf>
    <xf numFmtId="3" fontId="9" fillId="0" borderId="1" xfId="0" applyNumberFormat="1" applyFont="1" applyBorder="1" applyAlignment="1" applyProtection="1">
      <alignment vertical="center" wrapText="1"/>
      <protection locked="0" hidden="1"/>
    </xf>
    <xf numFmtId="3" fontId="6" fillId="0" borderId="1" xfId="0" applyNumberFormat="1" applyFont="1" applyBorder="1" applyAlignment="1" applyProtection="1">
      <alignment vertical="center" wrapText="1"/>
      <protection locked="0" hidden="1"/>
    </xf>
    <xf numFmtId="0" fontId="11" fillId="0" borderId="0" xfId="0" applyFont="1" applyAlignment="1" applyProtection="1">
      <alignment vertical="center" wrapText="1"/>
      <protection locked="0" hidden="1"/>
    </xf>
    <xf numFmtId="0" fontId="4" fillId="0" borderId="0" xfId="0" applyFont="1" applyAlignment="1" applyProtection="1">
      <alignment vertical="center" wrapText="1"/>
      <protection locked="0" hidden="1"/>
    </xf>
    <xf numFmtId="0" fontId="9" fillId="0" borderId="1" xfId="0" applyFont="1" applyBorder="1" applyAlignment="1" applyProtection="1">
      <alignment horizontal="center" vertical="center" wrapText="1"/>
      <protection locked="0" hidden="1"/>
    </xf>
    <xf numFmtId="0" fontId="5" fillId="4"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center" wrapText="1"/>
    </xf>
    <xf numFmtId="0" fontId="9" fillId="5" borderId="3" xfId="0" applyFont="1" applyFill="1" applyBorder="1" applyAlignment="1" applyProtection="1">
      <alignment horizontal="left" vertical="center" wrapText="1"/>
    </xf>
    <xf numFmtId="3" fontId="8" fillId="5" borderId="2" xfId="0" applyNumberFormat="1" applyFont="1" applyFill="1" applyBorder="1" applyAlignment="1" applyProtection="1">
      <alignment vertical="center" wrapText="1"/>
    </xf>
    <xf numFmtId="3" fontId="8" fillId="5" borderId="3" xfId="0" applyNumberFormat="1" applyFont="1" applyFill="1" applyBorder="1" applyAlignment="1" applyProtection="1">
      <alignment vertical="center" wrapText="1"/>
    </xf>
    <xf numFmtId="0" fontId="6" fillId="4" borderId="4" xfId="0" applyFont="1" applyFill="1" applyBorder="1" applyAlignment="1" applyProtection="1">
      <alignment horizontal="left" vertical="center" wrapText="1"/>
    </xf>
    <xf numFmtId="0" fontId="6" fillId="4" borderId="5"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8" fillId="5" borderId="11" xfId="0" applyFont="1" applyFill="1" applyBorder="1" applyAlignment="1" applyProtection="1">
      <alignment horizontal="left" vertical="center" wrapText="1"/>
    </xf>
    <xf numFmtId="0" fontId="8" fillId="5" borderId="13" xfId="0" applyFont="1" applyFill="1" applyBorder="1" applyAlignment="1" applyProtection="1">
      <alignment horizontal="left" vertical="center" wrapText="1"/>
    </xf>
    <xf numFmtId="0" fontId="8" fillId="5" borderId="9" xfId="0" applyFont="1" applyFill="1" applyBorder="1" applyAlignment="1" applyProtection="1">
      <alignment horizontal="left" vertical="center" wrapText="1"/>
    </xf>
    <xf numFmtId="0" fontId="8" fillId="5" borderId="12" xfId="0" applyFont="1" applyFill="1" applyBorder="1" applyAlignment="1" applyProtection="1">
      <alignment horizontal="left" vertical="center" wrapText="1"/>
    </xf>
    <xf numFmtId="0" fontId="8" fillId="5" borderId="8" xfId="0" applyFont="1" applyFill="1" applyBorder="1" applyAlignment="1" applyProtection="1">
      <alignment horizontal="left" vertical="center" wrapText="1"/>
    </xf>
    <xf numFmtId="0" fontId="8" fillId="5" borderId="10" xfId="0" applyFont="1" applyFill="1" applyBorder="1" applyAlignment="1" applyProtection="1">
      <alignment horizontal="left" vertical="center"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15" fillId="5" borderId="2" xfId="0" applyFont="1" applyFill="1" applyBorder="1" applyAlignment="1" applyProtection="1">
      <alignment vertical="center" wrapText="1"/>
    </xf>
    <xf numFmtId="0" fontId="15" fillId="5" borderId="3" xfId="0" applyFont="1" applyFill="1" applyBorder="1" applyAlignment="1" applyProtection="1">
      <alignment vertical="center" wrapText="1"/>
    </xf>
    <xf numFmtId="0" fontId="2" fillId="3" borderId="4" xfId="1" applyFont="1" applyFill="1" applyBorder="1" applyAlignment="1" applyProtection="1">
      <alignment horizontal="left" vertical="center" wrapText="1"/>
    </xf>
    <xf numFmtId="0" fontId="2" fillId="3" borderId="5" xfId="1" applyFont="1" applyFill="1" applyBorder="1" applyAlignment="1" applyProtection="1">
      <alignment horizontal="left" vertical="center" wrapText="1"/>
    </xf>
    <xf numFmtId="0" fontId="2" fillId="3" borderId="6" xfId="1" applyFont="1" applyFill="1" applyBorder="1" applyAlignment="1" applyProtection="1">
      <alignment horizontal="left" vertical="center" wrapText="1"/>
    </xf>
    <xf numFmtId="0" fontId="8" fillId="5" borderId="4"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0" fontId="14" fillId="2" borderId="4" xfId="1" applyFont="1" applyBorder="1" applyAlignment="1" applyProtection="1">
      <alignment horizontal="left" vertical="center" wrapText="1"/>
    </xf>
    <xf numFmtId="0" fontId="14" fillId="2" borderId="5" xfId="1" applyFont="1" applyBorder="1" applyAlignment="1" applyProtection="1">
      <alignment horizontal="left" vertical="center" wrapText="1"/>
    </xf>
    <xf numFmtId="0" fontId="14" fillId="2" borderId="6" xfId="1" applyFont="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7"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xf>
    <xf numFmtId="0" fontId="8" fillId="4" borderId="6" xfId="0" applyFont="1" applyFill="1" applyBorder="1" applyAlignment="1" applyProtection="1">
      <alignment horizontal="left" vertical="center" wrapText="1"/>
    </xf>
    <xf numFmtId="0" fontId="8" fillId="4" borderId="4" xfId="0" applyFont="1" applyFill="1" applyBorder="1" applyAlignment="1" applyProtection="1">
      <alignment vertical="center" wrapText="1"/>
    </xf>
    <xf numFmtId="0" fontId="8" fillId="4" borderId="6" xfId="0" applyFont="1" applyFill="1" applyBorder="1" applyAlignment="1" applyProtection="1">
      <alignment vertical="center" wrapText="1"/>
    </xf>
    <xf numFmtId="0" fontId="12" fillId="0" borderId="0" xfId="0" applyFont="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2" fillId="3" borderId="4" xfId="1" applyFont="1" applyFill="1" applyBorder="1" applyAlignment="1" applyProtection="1">
      <alignment horizontal="center" vertical="center" wrapText="1"/>
    </xf>
    <xf numFmtId="0" fontId="2" fillId="3" borderId="6" xfId="1" applyFont="1" applyFill="1" applyBorder="1" applyAlignment="1" applyProtection="1">
      <alignment horizontal="center" vertical="center" wrapText="1"/>
    </xf>
  </cellXfs>
  <cellStyles count="2">
    <cellStyle name="%40 - Vurgu1" xfId="1" builtinId="3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tabSelected="1" zoomScale="85" zoomScaleNormal="85" workbookViewId="0">
      <selection activeCell="A5" sqref="A5:B5"/>
    </sheetView>
  </sheetViews>
  <sheetFormatPr defaultColWidth="9.140625" defaultRowHeight="12.75" x14ac:dyDescent="0.2"/>
  <cols>
    <col min="1" max="1" width="9.28515625" style="4" customWidth="1"/>
    <col min="2" max="2" width="53.28515625" style="4" customWidth="1"/>
    <col min="3" max="3" width="21.5703125" style="4" customWidth="1"/>
    <col min="4" max="4" width="28.85546875" style="11" bestFit="1" customWidth="1"/>
    <col min="5" max="5" width="23.28515625" style="59" customWidth="1"/>
    <col min="6" max="6" width="20.140625" style="45" bestFit="1" customWidth="1"/>
    <col min="7" max="7" width="74.7109375" style="11" customWidth="1"/>
    <col min="8" max="8" width="2.5703125" style="3" customWidth="1"/>
    <col min="9" max="9" width="9.140625" style="4"/>
    <col min="10" max="10" width="21.28515625" style="75" hidden="1" customWidth="1"/>
    <col min="11" max="11" width="15.42578125" style="75" hidden="1" customWidth="1"/>
    <col min="12" max="16384" width="9.140625" style="4"/>
  </cols>
  <sheetData>
    <row r="1" spans="1:11" s="17" customFormat="1" ht="46.5" customHeight="1" x14ac:dyDescent="0.2">
      <c r="A1" s="117" t="s">
        <v>48</v>
      </c>
      <c r="B1" s="117"/>
      <c r="C1" s="117"/>
      <c r="D1" s="117"/>
      <c r="E1" s="117"/>
      <c r="F1" s="117"/>
      <c r="G1" s="117"/>
      <c r="H1" s="16"/>
      <c r="J1" s="60"/>
      <c r="K1" s="60"/>
    </row>
    <row r="2" spans="1:11" s="6" customFormat="1" ht="20.25" customHeight="1" x14ac:dyDescent="0.2">
      <c r="A2" s="118"/>
      <c r="B2" s="118"/>
      <c r="C2" s="118"/>
      <c r="D2" s="118"/>
      <c r="E2" s="118"/>
      <c r="F2" s="118"/>
      <c r="G2" s="118"/>
      <c r="H2" s="5"/>
      <c r="J2" s="61"/>
      <c r="K2" s="61"/>
    </row>
    <row r="3" spans="1:11" s="13" customFormat="1" ht="26.25" customHeight="1" x14ac:dyDescent="0.2">
      <c r="A3" s="113" t="s">
        <v>34</v>
      </c>
      <c r="B3" s="114"/>
      <c r="C3" s="110"/>
      <c r="D3" s="111"/>
      <c r="E3" s="111"/>
      <c r="F3" s="111"/>
      <c r="G3" s="112"/>
      <c r="H3" s="18"/>
      <c r="J3" s="62"/>
      <c r="K3" s="62"/>
    </row>
    <row r="4" spans="1:11" s="13" customFormat="1" ht="26.25" customHeight="1" x14ac:dyDescent="0.2">
      <c r="A4" s="113" t="s">
        <v>3</v>
      </c>
      <c r="B4" s="114"/>
      <c r="C4" s="110"/>
      <c r="D4" s="111"/>
      <c r="E4" s="111"/>
      <c r="F4" s="111"/>
      <c r="G4" s="112"/>
      <c r="H4" s="18"/>
      <c r="J4" s="62"/>
      <c r="K4" s="62"/>
    </row>
    <row r="5" spans="1:11" s="13" customFormat="1" ht="26.25" customHeight="1" x14ac:dyDescent="0.2">
      <c r="A5" s="115" t="s">
        <v>2</v>
      </c>
      <c r="B5" s="116"/>
      <c r="C5" s="110"/>
      <c r="D5" s="111"/>
      <c r="E5" s="111"/>
      <c r="F5" s="111"/>
      <c r="G5" s="112"/>
      <c r="H5" s="18"/>
      <c r="J5" s="62"/>
      <c r="K5" s="62"/>
    </row>
    <row r="6" spans="1:11" s="13" customFormat="1" ht="26.25" customHeight="1" x14ac:dyDescent="0.2">
      <c r="A6" s="115" t="s">
        <v>4</v>
      </c>
      <c r="B6" s="116"/>
      <c r="C6" s="110"/>
      <c r="D6" s="111"/>
      <c r="E6" s="111"/>
      <c r="F6" s="111"/>
      <c r="G6" s="112"/>
      <c r="H6" s="18"/>
      <c r="J6" s="62"/>
      <c r="K6" s="62"/>
    </row>
    <row r="7" spans="1:11" s="13" customFormat="1" ht="26.25" customHeight="1" x14ac:dyDescent="0.2">
      <c r="A7" s="115" t="s">
        <v>5</v>
      </c>
      <c r="B7" s="116"/>
      <c r="C7" s="110"/>
      <c r="D7" s="111"/>
      <c r="E7" s="111"/>
      <c r="F7" s="111"/>
      <c r="G7" s="112"/>
      <c r="H7" s="18"/>
      <c r="J7" s="62"/>
      <c r="K7" s="62"/>
    </row>
    <row r="8" spans="1:11" s="10" customFormat="1" x14ac:dyDescent="0.2">
      <c r="A8" s="8"/>
      <c r="B8" s="9"/>
      <c r="C8" s="9"/>
      <c r="D8" s="9"/>
      <c r="E8" s="37"/>
      <c r="F8" s="37"/>
      <c r="G8" s="9"/>
      <c r="H8" s="7"/>
      <c r="J8" s="63"/>
      <c r="K8" s="63"/>
    </row>
    <row r="9" spans="1:11" s="15" customFormat="1" ht="53.25" customHeight="1" x14ac:dyDescent="0.2">
      <c r="A9" s="119" t="s">
        <v>6</v>
      </c>
      <c r="B9" s="120"/>
      <c r="C9" s="2"/>
      <c r="D9" s="1"/>
      <c r="E9" s="38"/>
      <c r="F9" s="38" t="s">
        <v>7</v>
      </c>
      <c r="G9" s="1" t="s">
        <v>8</v>
      </c>
      <c r="H9" s="19"/>
      <c r="J9" s="64" t="s">
        <v>1</v>
      </c>
      <c r="K9" s="65"/>
    </row>
    <row r="10" spans="1:11" s="13" customFormat="1" ht="49.5" customHeight="1" x14ac:dyDescent="0.2">
      <c r="A10" s="104" t="s">
        <v>39</v>
      </c>
      <c r="B10" s="106"/>
      <c r="C10" s="22" t="s">
        <v>9</v>
      </c>
      <c r="D10" s="25" t="s">
        <v>46</v>
      </c>
      <c r="E10" s="54" t="s">
        <v>41</v>
      </c>
      <c r="F10" s="39">
        <f>SUM(F11:F13)</f>
        <v>0</v>
      </c>
      <c r="G10" s="23"/>
      <c r="H10" s="24"/>
      <c r="J10" s="66" t="s">
        <v>44</v>
      </c>
      <c r="K10" s="67">
        <v>20000</v>
      </c>
    </row>
    <row r="11" spans="1:11" s="21" customFormat="1" ht="20.100000000000001" customHeight="1" x14ac:dyDescent="0.2">
      <c r="A11" s="85" t="s">
        <v>10</v>
      </c>
      <c r="B11" s="87"/>
      <c r="C11" s="46"/>
      <c r="D11" s="48"/>
      <c r="E11" s="47" t="str">
        <f>IF(D11="","",IF(D11=J10,K10,K11))</f>
        <v/>
      </c>
      <c r="F11" s="43">
        <f>IF(D11="",0,C4*E11)</f>
        <v>0</v>
      </c>
      <c r="G11" s="107" t="s">
        <v>15</v>
      </c>
      <c r="H11" s="20"/>
      <c r="J11" s="68" t="s">
        <v>45</v>
      </c>
      <c r="K11" s="69">
        <v>24000</v>
      </c>
    </row>
    <row r="12" spans="1:11" s="21" customFormat="1" ht="20.100000000000001" customHeight="1" x14ac:dyDescent="0.2">
      <c r="A12" s="85" t="s">
        <v>11</v>
      </c>
      <c r="B12" s="87"/>
      <c r="C12" s="46"/>
      <c r="D12" s="49"/>
      <c r="E12" s="43">
        <v>2250</v>
      </c>
      <c r="F12" s="43">
        <f>C4*E12</f>
        <v>0</v>
      </c>
      <c r="G12" s="108"/>
      <c r="H12" s="20"/>
      <c r="J12" s="70"/>
      <c r="K12" s="70"/>
    </row>
    <row r="13" spans="1:11" s="21" customFormat="1" ht="20.100000000000001" customHeight="1" x14ac:dyDescent="0.2">
      <c r="A13" s="85" t="s">
        <v>12</v>
      </c>
      <c r="B13" s="87"/>
      <c r="C13" s="33"/>
      <c r="D13" s="49"/>
      <c r="E13" s="43">
        <v>100</v>
      </c>
      <c r="F13" s="43">
        <f>C13*C4*E13</f>
        <v>0</v>
      </c>
      <c r="G13" s="108"/>
      <c r="H13" s="20"/>
      <c r="J13" s="70"/>
      <c r="K13" s="70"/>
    </row>
    <row r="14" spans="1:11" s="21" customFormat="1" ht="28.5" customHeight="1" x14ac:dyDescent="0.2">
      <c r="A14" s="85" t="s">
        <v>13</v>
      </c>
      <c r="B14" s="87"/>
      <c r="C14" s="85" t="s">
        <v>14</v>
      </c>
      <c r="D14" s="86"/>
      <c r="E14" s="86"/>
      <c r="F14" s="87"/>
      <c r="G14" s="109"/>
      <c r="H14" s="20"/>
      <c r="J14" s="70"/>
      <c r="K14" s="70"/>
    </row>
    <row r="15" spans="1:11" s="21" customFormat="1" ht="22.5" customHeight="1" x14ac:dyDescent="0.2">
      <c r="A15" s="85" t="s">
        <v>43</v>
      </c>
      <c r="B15" s="86"/>
      <c r="C15" s="86"/>
      <c r="D15" s="86"/>
      <c r="E15" s="86"/>
      <c r="F15" s="86"/>
      <c r="G15" s="87"/>
      <c r="H15" s="29"/>
      <c r="J15" s="70"/>
      <c r="K15" s="70"/>
    </row>
    <row r="16" spans="1:11" s="28" customFormat="1" ht="42.75" customHeight="1" x14ac:dyDescent="0.2">
      <c r="A16" s="104" t="s">
        <v>40</v>
      </c>
      <c r="B16" s="105"/>
      <c r="C16" s="106"/>
      <c r="D16" s="25"/>
      <c r="E16" s="54"/>
      <c r="F16" s="39">
        <f>F17+F24+F31+F33+F35</f>
        <v>0</v>
      </c>
      <c r="G16" s="25"/>
      <c r="H16" s="18"/>
      <c r="J16" s="71"/>
      <c r="K16" s="71"/>
    </row>
    <row r="17" spans="1:11" s="13" customFormat="1" ht="35.25" customHeight="1" x14ac:dyDescent="0.2">
      <c r="A17" s="88" t="s">
        <v>16</v>
      </c>
      <c r="B17" s="89"/>
      <c r="C17" s="90"/>
      <c r="D17" s="26" t="s">
        <v>46</v>
      </c>
      <c r="E17" s="55" t="s">
        <v>42</v>
      </c>
      <c r="F17" s="83">
        <f>SUM(F19:F23)</f>
        <v>0</v>
      </c>
      <c r="G17" s="81" t="s">
        <v>47</v>
      </c>
      <c r="H17" s="12"/>
      <c r="J17" s="76" t="s">
        <v>0</v>
      </c>
      <c r="K17" s="76"/>
    </row>
    <row r="18" spans="1:11" s="13" customFormat="1" ht="21" customHeight="1" x14ac:dyDescent="0.2">
      <c r="A18" s="91"/>
      <c r="B18" s="92"/>
      <c r="C18" s="93"/>
      <c r="D18" s="26">
        <f>D11</f>
        <v>0</v>
      </c>
      <c r="E18" s="40">
        <f>IF(D18="",0,IF(D18=J18,K18,K19))</f>
        <v>1000000</v>
      </c>
      <c r="F18" s="84"/>
      <c r="G18" s="82"/>
      <c r="H18" s="27"/>
      <c r="J18" s="66" t="s">
        <v>44</v>
      </c>
      <c r="K18" s="72">
        <v>500000</v>
      </c>
    </row>
    <row r="19" spans="1:11" s="21" customFormat="1" ht="21" customHeight="1" x14ac:dyDescent="0.2">
      <c r="A19" s="77" t="s">
        <v>18</v>
      </c>
      <c r="B19" s="77"/>
      <c r="C19" s="77"/>
      <c r="D19" s="50"/>
      <c r="E19" s="56"/>
      <c r="F19" s="41"/>
      <c r="G19" s="78" t="s">
        <v>23</v>
      </c>
      <c r="H19" s="29"/>
      <c r="J19" s="68" t="s">
        <v>45</v>
      </c>
      <c r="K19" s="73">
        <v>1000000</v>
      </c>
    </row>
    <row r="20" spans="1:11" s="21" customFormat="1" ht="20.100000000000001" customHeight="1" x14ac:dyDescent="0.2">
      <c r="A20" s="77" t="s">
        <v>19</v>
      </c>
      <c r="B20" s="77"/>
      <c r="C20" s="77"/>
      <c r="D20" s="50"/>
      <c r="E20" s="56"/>
      <c r="F20" s="41"/>
      <c r="G20" s="79"/>
      <c r="H20" s="29"/>
      <c r="J20" s="70"/>
      <c r="K20" s="70"/>
    </row>
    <row r="21" spans="1:11" s="21" customFormat="1" ht="20.100000000000001" customHeight="1" x14ac:dyDescent="0.2">
      <c r="A21" s="77" t="s">
        <v>20</v>
      </c>
      <c r="B21" s="77"/>
      <c r="C21" s="77"/>
      <c r="D21" s="50"/>
      <c r="E21" s="56"/>
      <c r="F21" s="41"/>
      <c r="G21" s="79"/>
      <c r="H21" s="29"/>
      <c r="J21" s="70"/>
      <c r="K21" s="70"/>
    </row>
    <row r="22" spans="1:11" s="21" customFormat="1" ht="20.100000000000001" customHeight="1" x14ac:dyDescent="0.2">
      <c r="A22" s="77" t="s">
        <v>21</v>
      </c>
      <c r="B22" s="77"/>
      <c r="C22" s="77"/>
      <c r="D22" s="50"/>
      <c r="E22" s="56"/>
      <c r="F22" s="41"/>
      <c r="G22" s="79"/>
      <c r="H22" s="20"/>
      <c r="J22" s="70"/>
      <c r="K22" s="70"/>
    </row>
    <row r="23" spans="1:11" s="21" customFormat="1" ht="20.100000000000001" customHeight="1" x14ac:dyDescent="0.2">
      <c r="A23" s="77" t="s">
        <v>22</v>
      </c>
      <c r="B23" s="77"/>
      <c r="C23" s="77"/>
      <c r="D23" s="50"/>
      <c r="E23" s="56"/>
      <c r="F23" s="41"/>
      <c r="G23" s="80"/>
      <c r="H23" s="20"/>
      <c r="J23" s="70"/>
      <c r="K23" s="70"/>
    </row>
    <row r="24" spans="1:11" s="13" customFormat="1" ht="37.5" customHeight="1" x14ac:dyDescent="0.2">
      <c r="A24" s="88" t="s">
        <v>24</v>
      </c>
      <c r="B24" s="89"/>
      <c r="C24" s="90"/>
      <c r="D24" s="94"/>
      <c r="E24" s="55" t="s">
        <v>42</v>
      </c>
      <c r="F24" s="83">
        <f>SUM(F26:F30)</f>
        <v>0</v>
      </c>
      <c r="G24" s="96" t="s">
        <v>17</v>
      </c>
      <c r="H24" s="12"/>
      <c r="J24" s="62"/>
      <c r="K24" s="62"/>
    </row>
    <row r="25" spans="1:11" s="13" customFormat="1" ht="23.25" customHeight="1" x14ac:dyDescent="0.2">
      <c r="A25" s="91"/>
      <c r="B25" s="92"/>
      <c r="C25" s="93"/>
      <c r="D25" s="95"/>
      <c r="E25" s="40">
        <v>720000</v>
      </c>
      <c r="F25" s="84"/>
      <c r="G25" s="97"/>
      <c r="H25" s="27"/>
      <c r="J25" s="62"/>
      <c r="K25" s="62"/>
    </row>
    <row r="26" spans="1:11" s="21" customFormat="1" ht="23.25" customHeight="1" x14ac:dyDescent="0.2">
      <c r="A26" s="77" t="s">
        <v>18</v>
      </c>
      <c r="B26" s="77"/>
      <c r="C26" s="77"/>
      <c r="D26" s="50"/>
      <c r="E26" s="56"/>
      <c r="F26" s="41"/>
      <c r="G26" s="78" t="s">
        <v>23</v>
      </c>
      <c r="H26" s="29"/>
      <c r="J26" s="70"/>
      <c r="K26" s="70"/>
    </row>
    <row r="27" spans="1:11" s="21" customFormat="1" ht="20.100000000000001" customHeight="1" x14ac:dyDescent="0.2">
      <c r="A27" s="77" t="s">
        <v>19</v>
      </c>
      <c r="B27" s="77"/>
      <c r="C27" s="77"/>
      <c r="D27" s="50"/>
      <c r="E27" s="56"/>
      <c r="F27" s="41"/>
      <c r="G27" s="79"/>
      <c r="H27" s="29"/>
      <c r="J27" s="70"/>
      <c r="K27" s="70"/>
    </row>
    <row r="28" spans="1:11" s="21" customFormat="1" ht="20.100000000000001" customHeight="1" x14ac:dyDescent="0.2">
      <c r="A28" s="77" t="s">
        <v>20</v>
      </c>
      <c r="B28" s="77"/>
      <c r="C28" s="77"/>
      <c r="D28" s="50"/>
      <c r="E28" s="56"/>
      <c r="F28" s="41"/>
      <c r="G28" s="79"/>
      <c r="H28" s="29"/>
      <c r="J28" s="70"/>
      <c r="K28" s="70"/>
    </row>
    <row r="29" spans="1:11" s="21" customFormat="1" ht="20.100000000000001" customHeight="1" x14ac:dyDescent="0.2">
      <c r="A29" s="77" t="s">
        <v>21</v>
      </c>
      <c r="B29" s="77"/>
      <c r="C29" s="77"/>
      <c r="D29" s="50"/>
      <c r="E29" s="56"/>
      <c r="F29" s="41"/>
      <c r="G29" s="79"/>
      <c r="H29" s="20"/>
      <c r="J29" s="70"/>
      <c r="K29" s="70"/>
    </row>
    <row r="30" spans="1:11" s="21" customFormat="1" ht="20.100000000000001" customHeight="1" x14ac:dyDescent="0.2">
      <c r="A30" s="77" t="s">
        <v>22</v>
      </c>
      <c r="B30" s="77"/>
      <c r="C30" s="77"/>
      <c r="D30" s="50"/>
      <c r="E30" s="56"/>
      <c r="F30" s="41"/>
      <c r="G30" s="80"/>
      <c r="H30" s="20"/>
      <c r="J30" s="70"/>
      <c r="K30" s="70"/>
    </row>
    <row r="31" spans="1:11" s="13" customFormat="1" ht="33.75" customHeight="1" x14ac:dyDescent="0.2">
      <c r="A31" s="101" t="s">
        <v>28</v>
      </c>
      <c r="B31" s="102"/>
      <c r="C31" s="103"/>
      <c r="D31" s="51" t="s">
        <v>25</v>
      </c>
      <c r="E31" s="57" t="s">
        <v>27</v>
      </c>
      <c r="F31" s="42">
        <f>F32</f>
        <v>0</v>
      </c>
      <c r="G31" s="31"/>
      <c r="H31" s="24"/>
      <c r="J31" s="62"/>
      <c r="K31" s="62"/>
    </row>
    <row r="32" spans="1:11" s="21" customFormat="1" ht="30" x14ac:dyDescent="0.2">
      <c r="A32" s="85" t="s">
        <v>28</v>
      </c>
      <c r="B32" s="86"/>
      <c r="C32" s="87"/>
      <c r="D32" s="52"/>
      <c r="E32" s="43">
        <v>4500</v>
      </c>
      <c r="F32" s="43">
        <f>D32*C4*E32</f>
        <v>0</v>
      </c>
      <c r="G32" s="34" t="s">
        <v>29</v>
      </c>
      <c r="H32" s="20"/>
      <c r="J32" s="70"/>
      <c r="K32" s="70"/>
    </row>
    <row r="33" spans="1:11" s="13" customFormat="1" ht="20.100000000000001" customHeight="1" x14ac:dyDescent="0.2">
      <c r="A33" s="101" t="s">
        <v>31</v>
      </c>
      <c r="B33" s="102"/>
      <c r="C33" s="103"/>
      <c r="D33" s="51" t="s">
        <v>26</v>
      </c>
      <c r="E33" s="57" t="s">
        <v>36</v>
      </c>
      <c r="F33" s="42">
        <f>F34</f>
        <v>0</v>
      </c>
      <c r="G33" s="32"/>
      <c r="H33" s="24"/>
      <c r="J33" s="62"/>
      <c r="K33" s="62"/>
    </row>
    <row r="34" spans="1:11" s="21" customFormat="1" ht="30" x14ac:dyDescent="0.2">
      <c r="A34" s="85" t="s">
        <v>35</v>
      </c>
      <c r="B34" s="86"/>
      <c r="C34" s="87"/>
      <c r="D34" s="53"/>
      <c r="E34" s="43">
        <v>750</v>
      </c>
      <c r="F34" s="43">
        <f>D34*C4*E34</f>
        <v>0</v>
      </c>
      <c r="G34" s="35" t="s">
        <v>30</v>
      </c>
      <c r="H34" s="30"/>
      <c r="J34" s="70"/>
      <c r="K34" s="70"/>
    </row>
    <row r="35" spans="1:11" s="13" customFormat="1" ht="20.100000000000001" customHeight="1" x14ac:dyDescent="0.2">
      <c r="A35" s="88" t="s">
        <v>32</v>
      </c>
      <c r="B35" s="89"/>
      <c r="C35" s="90"/>
      <c r="D35" s="94"/>
      <c r="E35" s="58" t="s">
        <v>37</v>
      </c>
      <c r="F35" s="42">
        <f>F36</f>
        <v>0</v>
      </c>
      <c r="G35" s="81" t="s">
        <v>38</v>
      </c>
      <c r="H35" s="24"/>
      <c r="J35" s="62"/>
      <c r="K35" s="62"/>
    </row>
    <row r="36" spans="1:11" s="13" customFormat="1" ht="20.100000000000001" customHeight="1" x14ac:dyDescent="0.2">
      <c r="A36" s="91"/>
      <c r="B36" s="92"/>
      <c r="C36" s="93"/>
      <c r="D36" s="95"/>
      <c r="E36" s="43">
        <v>3750</v>
      </c>
      <c r="F36" s="43">
        <f>C4*E36</f>
        <v>0</v>
      </c>
      <c r="G36" s="82"/>
      <c r="H36" s="24"/>
      <c r="J36" s="62"/>
      <c r="K36" s="62"/>
    </row>
    <row r="37" spans="1:11" s="15" customFormat="1" ht="31.5" customHeight="1" x14ac:dyDescent="0.2">
      <c r="A37" s="98" t="s">
        <v>33</v>
      </c>
      <c r="B37" s="99"/>
      <c r="C37" s="99"/>
      <c r="D37" s="99"/>
      <c r="E37" s="100"/>
      <c r="F37" s="44">
        <f>F10+F16</f>
        <v>0</v>
      </c>
      <c r="G37" s="36"/>
      <c r="H37" s="14"/>
      <c r="J37" s="74"/>
      <c r="K37" s="74"/>
    </row>
  </sheetData>
  <sheetProtection formatCells="0" formatRows="0" insertColumns="0" insertRows="0" deleteColumns="0" deleteRows="0"/>
  <mergeCells count="50">
    <mergeCell ref="A1:G1"/>
    <mergeCell ref="A2:G2"/>
    <mergeCell ref="A9:B9"/>
    <mergeCell ref="A10:B10"/>
    <mergeCell ref="A11:B11"/>
    <mergeCell ref="A12:B12"/>
    <mergeCell ref="G11:G14"/>
    <mergeCell ref="C3:G3"/>
    <mergeCell ref="C4:G4"/>
    <mergeCell ref="C5:G5"/>
    <mergeCell ref="C6:G6"/>
    <mergeCell ref="C7:G7"/>
    <mergeCell ref="C14:F14"/>
    <mergeCell ref="A3:B3"/>
    <mergeCell ref="A5:B5"/>
    <mergeCell ref="A6:B6"/>
    <mergeCell ref="A7:B7"/>
    <mergeCell ref="A4:B4"/>
    <mergeCell ref="A13:B13"/>
    <mergeCell ref="A14:B14"/>
    <mergeCell ref="A37:E37"/>
    <mergeCell ref="A31:C31"/>
    <mergeCell ref="A32:C32"/>
    <mergeCell ref="A16:C16"/>
    <mergeCell ref="A34:C34"/>
    <mergeCell ref="A33:C33"/>
    <mergeCell ref="A26:C26"/>
    <mergeCell ref="A27:C27"/>
    <mergeCell ref="A28:C28"/>
    <mergeCell ref="A29:C29"/>
    <mergeCell ref="A17:C18"/>
    <mergeCell ref="A15:G15"/>
    <mergeCell ref="A30:C30"/>
    <mergeCell ref="A24:C25"/>
    <mergeCell ref="G26:G30"/>
    <mergeCell ref="A35:C36"/>
    <mergeCell ref="G35:G36"/>
    <mergeCell ref="D35:D36"/>
    <mergeCell ref="D24:D25"/>
    <mergeCell ref="G24:G25"/>
    <mergeCell ref="F24:F25"/>
    <mergeCell ref="J17:K17"/>
    <mergeCell ref="A19:C19"/>
    <mergeCell ref="G19:G23"/>
    <mergeCell ref="A20:C20"/>
    <mergeCell ref="A21:C21"/>
    <mergeCell ref="A22:C22"/>
    <mergeCell ref="A23:C23"/>
    <mergeCell ref="G17:G18"/>
    <mergeCell ref="F17:F18"/>
  </mergeCells>
  <phoneticPr fontId="0" type="noConversion"/>
  <conditionalFormatting sqref="F24">
    <cfRule type="cellIs" dxfId="7" priority="12" operator="greaterThan">
      <formula>$E$25</formula>
    </cfRule>
    <cfRule type="cellIs" dxfId="6" priority="13" operator="greaterThan">
      <formula>#REF!</formula>
    </cfRule>
    <cfRule type="cellIs" dxfId="5" priority="14" operator="greaterThan">
      <formula>#REF!</formula>
    </cfRule>
    <cfRule type="cellIs" dxfId="4" priority="15" operator="greaterThan">
      <formula>#REF!</formula>
    </cfRule>
  </conditionalFormatting>
  <conditionalFormatting sqref="F17">
    <cfRule type="cellIs" dxfId="3" priority="16" operator="greaterThan">
      <formula>#REF!</formula>
    </cfRule>
    <cfRule type="cellIs" dxfId="2" priority="17" operator="greaterThan">
      <formula>#REF!</formula>
    </cfRule>
    <cfRule type="cellIs" dxfId="1" priority="18" operator="greaterThan">
      <formula>#REF!</formula>
    </cfRule>
  </conditionalFormatting>
  <conditionalFormatting sqref="F17:F18">
    <cfRule type="cellIs" dxfId="0" priority="1" operator="greaterThan">
      <formula>$E$18</formula>
    </cfRule>
  </conditionalFormatting>
  <dataValidations count="3">
    <dataValidation type="list" allowBlank="1" showInputMessage="1" showErrorMessage="1" prompt="Kategori Seçiniz." sqref="D11">
      <formula1>Proje_Yürütücüsü_Kategorisi</formula1>
    </dataValidation>
    <dataValidation type="whole" errorStyle="warning" operator="lessThanOrEqual" allowBlank="1" showInputMessage="1" showErrorMessage="1" errorTitle="UYARI" error="Talep edilen bütçe, ödenek üst limitini geçemez." sqref="F24 F17">
      <formula1>E18</formula1>
    </dataValidation>
    <dataValidation errorStyle="warning" allowBlank="1" showInputMessage="1" showErrorMessage="1" errorTitle="HATA" error="LÜTFEN 0-1.000.000 ARASINDA BİR DEĞER GİRİNİZ." sqref="F19"/>
  </dataValidations>
  <printOptions horizontalCentered="1"/>
  <pageMargins left="0.74803149606299213" right="0.74803149606299213" top="0.51181102362204722" bottom="0.51181102362204722" header="0.27559055118110237" footer="0.19685039370078741"/>
  <pageSetup paperSize="9" scale="55"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Tablo-1 </vt:lpstr>
      <vt:lpstr>Proje_Yürütücüsü_Kategorisi</vt:lpstr>
      <vt:lpstr>'Tablo-1 '!Yazdırma_Alanı</vt:lpstr>
    </vt:vector>
  </TitlesOfParts>
  <Company>TÜBİTAK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yeliz.omuzlu</dc:creator>
  <cp:lastModifiedBy>Taha Yasin ATAKLI</cp:lastModifiedBy>
  <cp:lastPrinted>2018-12-14T12:28:21Z</cp:lastPrinted>
  <dcterms:created xsi:type="dcterms:W3CDTF">2007-02-06T14:28:07Z</dcterms:created>
  <dcterms:modified xsi:type="dcterms:W3CDTF">2018-12-15T12:24:16Z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